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860" activeTab="5"/>
  </bookViews>
  <sheets>
    <sheet name="Ankieta" sheetId="1" r:id="rId1"/>
    <sheet name="Bydynki,Budowle" sheetId="2" r:id="rId2"/>
    <sheet name="Środki trwałe" sheetId="3" r:id="rId3"/>
    <sheet name="Elektronika" sheetId="4" r:id="rId4"/>
    <sheet name="Maszyny, Urządzenia" sheetId="5" r:id="rId5"/>
    <sheet name="Część II- komunikacja" sheetId="6" r:id="rId6"/>
  </sheets>
  <definedNames>
    <definedName name="_xlnm.Print_Area" localSheetId="0">'Ankieta'!$A$1:$G$23</definedName>
    <definedName name="_xlnm.Print_Area" localSheetId="1">'Bydynki,Budowle'!$A$1:$T$146</definedName>
    <definedName name="_xlnm.Print_Area" localSheetId="3">'Elektronika'!$A$1:$E$255</definedName>
    <definedName name="_xlnm.Print_Area" localSheetId="4">'Maszyny, Urządzenia'!$A$1:$L$47</definedName>
    <definedName name="_xlnm.Print_Area" localSheetId="2">'Środki trwałe'!$A$1:$C$14</definedName>
  </definedNames>
  <calcPr fullCalcOnLoad="1"/>
</workbook>
</file>

<file path=xl/sharedStrings.xml><?xml version="1.0" encoding="utf-8"?>
<sst xmlns="http://schemas.openxmlformats.org/spreadsheetml/2006/main" count="2150" uniqueCount="920">
  <si>
    <t>Lp.</t>
  </si>
  <si>
    <t>Nazwa jednostki organizacyjnej</t>
  </si>
  <si>
    <t>REGON</t>
  </si>
  <si>
    <t>NIP</t>
  </si>
  <si>
    <t>lp.</t>
  </si>
  <si>
    <t>Rok budowy</t>
  </si>
  <si>
    <t>Wartość odtworzeniowa</t>
  </si>
  <si>
    <t xml:space="preserve">ilość kondygnacji </t>
  </si>
  <si>
    <t>Rodzaj materiałów budowlanych, z jakich wykonano budynek</t>
  </si>
  <si>
    <t>RAZEM</t>
  </si>
  <si>
    <t>Rok produkcji</t>
  </si>
  <si>
    <t>Rodzaj sprzętu</t>
  </si>
  <si>
    <t>Nazwa maszyny (urządzenia)</t>
  </si>
  <si>
    <t>Numer seryjny</t>
  </si>
  <si>
    <t>Moc znamionowa, wydajność, ciśnienie</t>
  </si>
  <si>
    <t>Producent</t>
  </si>
  <si>
    <t>Suma ubezpieczenia</t>
  </si>
  <si>
    <t>Miejsce ubezpieczenia (dokładny adres)</t>
  </si>
  <si>
    <t>Rodzaj wartości: KB-księgowa brutto; O-odtworzeniowa</t>
  </si>
  <si>
    <t xml:space="preserve">Wartość (początkowa) - księgowa brutto lub odtworzeniowa w złotych </t>
  </si>
  <si>
    <t>wartość (początkowa) księgowa brutto lub odtworzeniowa w złotych</t>
  </si>
  <si>
    <t>Nazwa jednostki- właściciel maszyny</t>
  </si>
  <si>
    <t>Nazwa jednostki- użytkownik maszyny</t>
  </si>
  <si>
    <t>Adres siedziby</t>
  </si>
  <si>
    <t>KB</t>
  </si>
  <si>
    <t>Zestawy komputerowe</t>
  </si>
  <si>
    <t>Notebook</t>
  </si>
  <si>
    <t>Ekran ścienny</t>
  </si>
  <si>
    <t>Tak</t>
  </si>
  <si>
    <t>Urząd Gminy Gozdowo</t>
  </si>
  <si>
    <t>ul. Krystyna Gozdawy 19; 09-213 Gozdowo</t>
  </si>
  <si>
    <t>776-109-31-83</t>
  </si>
  <si>
    <t>000533653;</t>
  </si>
  <si>
    <t>Gmina Gozdowo</t>
  </si>
  <si>
    <t>URZĄD GMINY W GOZDOWIE</t>
  </si>
  <si>
    <t>Budynek Urzędu Gminy</t>
  </si>
  <si>
    <t>Budynek Ośrodka Zdrowia w Gozdowie</t>
  </si>
  <si>
    <t>Budynek Ośrodka Zdrowia w Lelicach</t>
  </si>
  <si>
    <t>2007-2009</t>
  </si>
  <si>
    <t>Lelice</t>
  </si>
  <si>
    <t>Gozdowo</t>
  </si>
  <si>
    <t>ul. K. Gozdawy 19; Gozdowo</t>
  </si>
  <si>
    <t>parter,I piętro</t>
  </si>
  <si>
    <t>Nie</t>
  </si>
  <si>
    <t>pustak, cegła palona</t>
  </si>
  <si>
    <t>stropodach</t>
  </si>
  <si>
    <t>Publiczne Gimnazjum im. Jana Pawła II</t>
  </si>
  <si>
    <t>776-15-47-313</t>
  </si>
  <si>
    <t>tak</t>
  </si>
  <si>
    <t>Parking przy Publicznym Gimnazjum</t>
  </si>
  <si>
    <t>Budynek szkoły- stary</t>
  </si>
  <si>
    <t>Modernizacja budynku</t>
  </si>
  <si>
    <t>Publiczne Gimnazjum</t>
  </si>
  <si>
    <t>Notebook Asus</t>
  </si>
  <si>
    <t>Publiczne Przedszkole w Gozdowie</t>
  </si>
  <si>
    <t>09-213 Gozdowo, ul. Krystyna Gozdawy 21</t>
  </si>
  <si>
    <t>budynek przedszkola</t>
  </si>
  <si>
    <t>użytkowy, pomieszczenia wielofunkcyjne przedszkola</t>
  </si>
  <si>
    <t>TAK</t>
  </si>
  <si>
    <t>występują zabezpieczenia p-poż i przeciw kradzieżowe</t>
  </si>
  <si>
    <t>NIE</t>
  </si>
  <si>
    <t>suporex-styropian-suporex, mur warstwowy</t>
  </si>
  <si>
    <t>żelbetonowy - strop Akermana</t>
  </si>
  <si>
    <t>z płyt korytkowych na ściankach ażurowych, pokrycie z papy termozgrzewalnej</t>
  </si>
  <si>
    <t>Publiczne Przedszkole</t>
  </si>
  <si>
    <t>zestaw komputerowy</t>
  </si>
  <si>
    <t>Radiotelefony plus antena bazowa</t>
  </si>
  <si>
    <t>nie</t>
  </si>
  <si>
    <t>Szkoła Podstawowa im.Marii Konopnickiej w Gozdowie</t>
  </si>
  <si>
    <t>09-213 Gozdowo ul. K.Gozdawy 21</t>
  </si>
  <si>
    <t>Budynek szk.-stare skrzydło</t>
  </si>
  <si>
    <t xml:space="preserve">8 szt.gaśnic - proszkowe, 5 hydrantów wewnętrznych,3 zamki w drzwiach wejściowych, okna okratowane w bibliotece, alarm antykradzieżowy,hydrant 20 m od budynku szkoły,300m odległośc od OSP w Gozdowie, </t>
  </si>
  <si>
    <t>Gozdowo ul. K.Gozdawy 21</t>
  </si>
  <si>
    <t>pustak</t>
  </si>
  <si>
    <t>betonowy</t>
  </si>
  <si>
    <t>stropodach papa</t>
  </si>
  <si>
    <t>Budynek szk. -nowe skrzydło</t>
  </si>
  <si>
    <t>2+niski patrer</t>
  </si>
  <si>
    <t>Łącznik z gimnazjum</t>
  </si>
  <si>
    <t>Sala gim.+nowa cz.dydakt.</t>
  </si>
  <si>
    <t>Ogrodzenie</t>
  </si>
  <si>
    <t>nie dotyczy</t>
  </si>
  <si>
    <t>Boisko sport.+bieżnia</t>
  </si>
  <si>
    <t>Szlabany</t>
  </si>
  <si>
    <t>Instalacja gazowa w budynku - Dom Nauczyciela</t>
  </si>
  <si>
    <t>Szkoła Podstawowa w Gozdowie</t>
  </si>
  <si>
    <t>Szkoła Podstawowa im. Marii Konopnickiej w Gozdowie</t>
  </si>
  <si>
    <t>Kocioł Miarowy GENERATOR</t>
  </si>
  <si>
    <t>450 kW</t>
  </si>
  <si>
    <t>Wytwórnia kotłów C.O "TILGNER" Pleszew</t>
  </si>
  <si>
    <t>SZKOŁA PODSTAOWA W OSTROWACH</t>
  </si>
  <si>
    <t>EDUKACJA</t>
  </si>
  <si>
    <t>5 gaśnic proszkowyc, 2 zamki+kraty na drzwiach wejściowych; 1 czujka dymu, 0,5 km do cieku wodnego, 10 km do straży pożarnej</t>
  </si>
  <si>
    <t>pustak żużlowy, gazobeton, cegła czerwona</t>
  </si>
  <si>
    <t>betonowy, drewniany</t>
  </si>
  <si>
    <t>konstrukcja drewniana, blacha</t>
  </si>
  <si>
    <t>Razem</t>
  </si>
  <si>
    <t>Gminna Biblioteka Publiczna</t>
  </si>
  <si>
    <t>Komputer stacjonarny-Lelice</t>
  </si>
  <si>
    <t>Gminny Ośrodek Pomocy Społecznej</t>
  </si>
  <si>
    <t>GOPS Gozdowo</t>
  </si>
  <si>
    <t>Gminny Zakład Gospodarki Komunalnej w Gozdowie</t>
  </si>
  <si>
    <t>000640774;</t>
  </si>
  <si>
    <t>ul. K. Gozdawy 12, 09-213 Gozdowo</t>
  </si>
  <si>
    <t>budynek biurowo-warsztaowy</t>
  </si>
  <si>
    <t>budynek administracyjno biurowy</t>
  </si>
  <si>
    <t>Gaśnice proszkowe, system alarmowy całodobowy podłaczony droga elekronicza do firmy ochroniarskiej (tylko część biurowa)</t>
  </si>
  <si>
    <t>Gozdowo, ul. K. Gozdawy 12</t>
  </si>
  <si>
    <t>gazobeton na zaprawie cementowo-wapiennej - obmurówka + ocieplenie styropianem 10 cm</t>
  </si>
  <si>
    <t>Pokrycie dachu - płyty warstwowe z rdzeniem styropianowym gr. 10 cm. Konstrukcja dachu żelbetowe krokwie podparte na słupach monolitycznych zwiazane ze stopą betonową.</t>
  </si>
  <si>
    <t>Gminny Zakład Gospodarki Komunalnej</t>
  </si>
  <si>
    <t>Łącznie</t>
  </si>
  <si>
    <t>GZGK</t>
  </si>
  <si>
    <t>kosiarka wysięgnikowa ARTHEA 460</t>
  </si>
  <si>
    <t>Zagęszczarka ZGS-20</t>
  </si>
  <si>
    <t>Odśnieżarka MAB500GX160Honda 5,5KM</t>
  </si>
  <si>
    <t>Agregat pompowy</t>
  </si>
  <si>
    <t>Aplikator do usypiania zwierząt</t>
  </si>
  <si>
    <t>spawarka transformatorowa</t>
  </si>
  <si>
    <t>urządzenie do odwadniania osadu ścieków (Oczyszczalnia Gozdowo)</t>
  </si>
  <si>
    <t>Szkoła Podstawowa w Lelicach</t>
  </si>
  <si>
    <t>ul. Szkolna 1, Lelice, 09-213 Gozdowo</t>
  </si>
  <si>
    <t>001113025;</t>
  </si>
  <si>
    <t>Budynek szkoły</t>
  </si>
  <si>
    <t>szkoła</t>
  </si>
  <si>
    <t>6 gaśnic proszkowych; 3 hydranty wewnętrzne, drzwi wejściowe po jednym zamku</t>
  </si>
  <si>
    <t>ul. Szkolna 1, Lelice</t>
  </si>
  <si>
    <t>cegła</t>
  </si>
  <si>
    <t>belki stalowe</t>
  </si>
  <si>
    <t>blacha stalowa</t>
  </si>
  <si>
    <t>RAZEM SPRZĘT STACJONARNY</t>
  </si>
  <si>
    <t>RAZEM SPRZĘT PRZENOŚNY</t>
  </si>
  <si>
    <t>RAZEM MONITORING</t>
  </si>
  <si>
    <t>Traktor P12597/ kosiarka</t>
  </si>
  <si>
    <t>j.o</t>
  </si>
  <si>
    <t>Teren RP</t>
  </si>
  <si>
    <t>1 hydrant, 2 gaśnice proszkowe, 3 zamki w drzwiach wejściowych, alarm pożarowy, monitoring na zewnątrz budynku, odległosć od stawu - ok500m</t>
  </si>
  <si>
    <t>Publiczne Gimnazjum w Gozdowie Oddział Zamiejscowy w Lelicach ul. Szkolna 1 09-213 Gozdowo</t>
  </si>
  <si>
    <t>sciany nośne zewnetrzne wykonane ze stali konstrukcyjnej, przestrzenie między filarami stalowymi wypełnione gazobetonem.</t>
  </si>
  <si>
    <t>płyty warstwowe ATLANTIS oparte na pławicach</t>
  </si>
  <si>
    <t>płyty warstwowe pokryte papą i blachą</t>
  </si>
  <si>
    <t>j.w</t>
  </si>
  <si>
    <t>cegła wapienno - piaskowa</t>
  </si>
  <si>
    <t>belki stalowe"kleina"</t>
  </si>
  <si>
    <t>blacha stalowa fałdowana na łatach 6/8cm</t>
  </si>
  <si>
    <t>telewizor Led Samsung LE376550, kino domowe Samsung HT 2325, Keybord Casio WK110</t>
  </si>
  <si>
    <t>Chłodziarko-zamrażarka Bosch KGV 33Y32</t>
  </si>
  <si>
    <t>Kuchnia gazowo-elektr. 3440 ZB Plus</t>
  </si>
  <si>
    <t>Uchwyt LCD UCH0107</t>
  </si>
  <si>
    <t>2010/2011</t>
  </si>
  <si>
    <t>Robot Bosch MUM4675EU</t>
  </si>
  <si>
    <t>Keyboard Casio WK-6500</t>
  </si>
  <si>
    <t>Kamera cyfrowa Panasonic HDC-TMP 60</t>
  </si>
  <si>
    <t>Aparat cyfrowy Panasonic DMC-FZ100</t>
  </si>
  <si>
    <t>Projektor LED Gobo</t>
  </si>
  <si>
    <t>DVD Hyundai DV2X708DUB</t>
  </si>
  <si>
    <t xml:space="preserve">Zestaw nagłaśniający </t>
  </si>
  <si>
    <t>Szkoła Podstawowa Lelice</t>
  </si>
  <si>
    <t xml:space="preserve">Zestaw komputerowy </t>
  </si>
  <si>
    <t>Stacja Uzdatniania Wody w Lelicach  (budynek oraz maszyny, urządzenia wyposażenie)</t>
  </si>
  <si>
    <t>Stacja Uzdatniania Wody w Gozdowie  (budynek oraz maszyny, urządzenia wyposażenie)</t>
  </si>
  <si>
    <t>ok.. 1960</t>
  </si>
  <si>
    <t>gasnice proszkowe</t>
  </si>
  <si>
    <t>modernizacja 2009</t>
  </si>
  <si>
    <t>gaśnica proszkowa</t>
  </si>
  <si>
    <t>wiata garażowa</t>
  </si>
  <si>
    <t xml:space="preserve">garaż </t>
  </si>
  <si>
    <t>słupy zelbetowe, ściany płyty tetonowe</t>
  </si>
  <si>
    <t>brak</t>
  </si>
  <si>
    <t>blacha</t>
  </si>
  <si>
    <t>eternit</t>
  </si>
  <si>
    <t xml:space="preserve">płyty betonowe </t>
  </si>
  <si>
    <t xml:space="preserve">blacha </t>
  </si>
  <si>
    <t xml:space="preserve">Notebook </t>
  </si>
  <si>
    <t>Monitor</t>
  </si>
  <si>
    <t>Drukarki, faksy, UPS (345 zł+368,85 zł+449 zł)</t>
  </si>
  <si>
    <t>Drukarki, faksy, UPS (850+450+369)</t>
  </si>
  <si>
    <t xml:space="preserve">Urządzenia wielofunkcyjne </t>
  </si>
  <si>
    <t>2001,2007,2009</t>
  </si>
  <si>
    <t xml:space="preserve">nie </t>
  </si>
  <si>
    <t>suporex</t>
  </si>
  <si>
    <t>W jednym wilorodzinnym parter i I piętro, pozostałe parter</t>
  </si>
  <si>
    <t>1 z wielkiej płyty, pozostałe suporex</t>
  </si>
  <si>
    <t>parter, I piętro</t>
  </si>
  <si>
    <t>kontener</t>
  </si>
  <si>
    <t>pustak,</t>
  </si>
  <si>
    <t>Urządzenie wielofunkcyjne</t>
  </si>
  <si>
    <t>kb</t>
  </si>
  <si>
    <t>niszczarka</t>
  </si>
  <si>
    <t xml:space="preserve">Komputer LG </t>
  </si>
  <si>
    <t>Aparat fotograficzny – Canon</t>
  </si>
  <si>
    <t>Budowla - wiata</t>
  </si>
  <si>
    <t>uroczystości szkolne</t>
  </si>
  <si>
    <t>Ostrowy 2; 09-213 Gozdowo</t>
  </si>
  <si>
    <t>drewno</t>
  </si>
  <si>
    <t>drewniany</t>
  </si>
  <si>
    <t>konstrukcja drewniana, blachodachówka</t>
  </si>
  <si>
    <t>ul. K. Gozdawy 19, 09-213 Gozdowo; Filia Lelice</t>
  </si>
  <si>
    <t>Gminna Biblioteka Publiczna w Gozdowie; Filia Lelice</t>
  </si>
  <si>
    <t>ul. K. Gozdawy 21, 09-213 Gozdowo</t>
  </si>
  <si>
    <t>Siedziba Gminnego Ośrodka Pomocy Społecznej znajduje się w budynku Publicznego Gimnazjum w Gozdowie</t>
  </si>
  <si>
    <t>umowa użyczenia z Urzędem Gminy z dnia 17.03.2006r. Na lokal GBP w Gozdowie- 44 m2  i w Lelicach-46 m2- Lelice-budynek  ubezp.Publiczne Gimn.w Gozdowie,właściciel budynku  gm.Gozdowo</t>
  </si>
  <si>
    <t>Komputer (jednostka centralna+monitor)</t>
  </si>
  <si>
    <t>Notebok lenowo</t>
  </si>
  <si>
    <t>miernik wielogazowy</t>
  </si>
  <si>
    <t>Klub Dziecięcy ,,Kubusiowy Raj"</t>
  </si>
  <si>
    <t>Lelice, ul. Szkolna 1; 09-213 Gozdowo</t>
  </si>
  <si>
    <t>776-16-99-170</t>
  </si>
  <si>
    <t>Budynek Klubu Dziecięcego</t>
  </si>
  <si>
    <t>Lelice; ul. Szkolna 1; 09-213 Gozdowo</t>
  </si>
  <si>
    <r>
      <t xml:space="preserve">Czy budynek jest użytkowany? </t>
    </r>
    <r>
      <rPr>
        <i/>
        <sz val="12"/>
        <color indexed="10"/>
        <rFont val="Arial"/>
        <family val="2"/>
      </rPr>
      <t>(TAK/NIE)</t>
    </r>
  </si>
  <si>
    <r>
      <t xml:space="preserve">Wartość początkowa </t>
    </r>
    <r>
      <rPr>
        <sz val="12"/>
        <color indexed="10"/>
        <rFont val="Arial"/>
        <family val="2"/>
      </rPr>
      <t>(księgowa brutto)</t>
    </r>
    <r>
      <rPr>
        <sz val="12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</t>
    </r>
  </si>
  <si>
    <r>
      <t>Lokalizacja</t>
    </r>
    <r>
      <rPr>
        <i/>
        <sz val="12"/>
        <color indexed="10"/>
        <rFont val="Arial"/>
        <family val="2"/>
      </rPr>
      <t xml:space="preserve"> (dokładny adres)</t>
    </r>
  </si>
  <si>
    <r>
      <t>powierzchnia użytkowa</t>
    </r>
    <r>
      <rPr>
        <sz val="12"/>
        <rFont val="Arial"/>
        <family val="2"/>
      </rPr>
      <t xml:space="preserve">                          </t>
    </r>
    <r>
      <rPr>
        <sz val="12"/>
        <color indexed="10"/>
        <rFont val="Arial"/>
        <family val="2"/>
      </rPr>
      <t>(w m²)</t>
    </r>
  </si>
  <si>
    <r>
      <t>powierzchnia zabudowy</t>
    </r>
    <r>
      <rPr>
        <sz val="12"/>
        <rFont val="Arial"/>
        <family val="2"/>
      </rPr>
      <t xml:space="preserve">                     </t>
    </r>
    <r>
      <rPr>
        <sz val="12"/>
        <color indexed="10"/>
        <rFont val="Arial"/>
        <family val="2"/>
      </rPr>
      <t>(w m²)</t>
    </r>
  </si>
  <si>
    <r>
      <t xml:space="preserve">Czy budynek jest podpiwniczony? </t>
    </r>
    <r>
      <rPr>
        <sz val="12"/>
        <color indexed="10"/>
        <rFont val="Arial"/>
        <family val="2"/>
      </rPr>
      <t>(TAK/NIE)</t>
    </r>
  </si>
  <si>
    <r>
      <t xml:space="preserve">Czy w budynku/ budowli znajdują się instalacje sanitarne? </t>
    </r>
    <r>
      <rPr>
        <sz val="12"/>
        <color indexed="10"/>
        <rFont val="Arial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</si>
  <si>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2"/>
        <color indexed="10"/>
        <rFont val="Arial"/>
        <family val="2"/>
      </rPr>
      <t>(TAK/NIE)</t>
    </r>
  </si>
  <si>
    <r>
      <t xml:space="preserve">mury </t>
    </r>
    <r>
      <rPr>
        <sz val="12"/>
        <color indexed="10"/>
        <rFont val="Arial"/>
        <family val="2"/>
      </rPr>
      <t>(pustak, cegła, suporex, wielka płyta, inne-jakie?)</t>
    </r>
  </si>
  <si>
    <r>
      <t xml:space="preserve">stropy </t>
    </r>
    <r>
      <rPr>
        <sz val="12"/>
        <color indexed="10"/>
        <rFont val="Arial"/>
        <family val="2"/>
      </rPr>
      <t>(betonowy, drewniany, inny-jaki?)</t>
    </r>
  </si>
  <si>
    <r>
      <t xml:space="preserve">dach </t>
    </r>
    <r>
      <rPr>
        <i/>
        <sz val="12"/>
        <color indexed="10"/>
        <rFont val="Arial"/>
        <family val="2"/>
      </rPr>
      <t>[konstrukcja betonowa, stalowa, drewniana, inna-jaka?)</t>
    </r>
    <r>
      <rPr>
        <b/>
        <i/>
        <sz val="12"/>
        <rFont val="Arial"/>
        <family val="2"/>
      </rPr>
      <t xml:space="preserve"> i pokrycie </t>
    </r>
    <r>
      <rPr>
        <i/>
        <sz val="12"/>
        <color indexed="10"/>
        <rFont val="Arial"/>
        <family val="2"/>
      </rPr>
      <t>(papa, eternit, dachówka, blacha/blachodachówka, inne-jakie?)]</t>
    </r>
  </si>
  <si>
    <t>776-15-47-247</t>
  </si>
  <si>
    <t xml:space="preserve">Liczba uczniów lub wychowanków                                                          </t>
  </si>
  <si>
    <t xml:space="preserve">Liczba pracowników                                                 </t>
  </si>
  <si>
    <r>
      <t>Informacja o przeznaczeniu budynku/ budowli</t>
    </r>
    <r>
      <rPr>
        <sz val="12"/>
        <color indexed="10"/>
        <rFont val="Arial"/>
        <family val="2"/>
      </rPr>
      <t xml:space="preserve"> </t>
    </r>
  </si>
  <si>
    <t>ul. Krystyna Gozdawy 21; 09-213 Gozdowo, ul. Szkolna 1; Lelice</t>
  </si>
  <si>
    <t>Telewizor LED TCL  L43F3390</t>
  </si>
  <si>
    <t>DVD Hyunday DV 2x227</t>
  </si>
  <si>
    <t>Projektor BENQ</t>
  </si>
  <si>
    <t>Tablica interaktywna</t>
  </si>
  <si>
    <t>Laptop Lenovo</t>
  </si>
  <si>
    <t>09.05.2014r.</t>
  </si>
  <si>
    <t>Komputer Blackbox</t>
  </si>
  <si>
    <t>monitoring bazy</t>
  </si>
  <si>
    <t>Piaskarka</t>
  </si>
  <si>
    <t>Rębak spalinowy</t>
  </si>
  <si>
    <t>Telewizor Toshiba, DVD Hyundai</t>
  </si>
  <si>
    <t>Urządzenie wielofunkcyjne Panasonic KX-MB2025</t>
  </si>
  <si>
    <t>Telefon Panasonic</t>
  </si>
  <si>
    <t>Laptop Asus x550c</t>
  </si>
  <si>
    <t>Projektor VIEWSONIC</t>
  </si>
  <si>
    <t>Projektor DLP X305ST</t>
  </si>
  <si>
    <t>SP Gozdowo</t>
  </si>
  <si>
    <t>notebook Dell</t>
  </si>
  <si>
    <t>Termomodernizacja budynku Publicznego Gimnazjum w Gozdowie</t>
  </si>
  <si>
    <t>Rempin</t>
  </si>
  <si>
    <t>Urzadzenie wielofunkcyjne</t>
  </si>
  <si>
    <t>Komputer BlackBox</t>
  </si>
  <si>
    <t>Drukarki HP</t>
  </si>
  <si>
    <t xml:space="preserve">Telefon stacjonary bezprzewodowy </t>
  </si>
  <si>
    <t>Niszczarka</t>
  </si>
  <si>
    <t>Aparaty telefoniczne</t>
  </si>
  <si>
    <t xml:space="preserve">Nazwa Budynku/Budowli                                                         ( Grupa I i II środków trwałych) </t>
  </si>
  <si>
    <r>
      <t xml:space="preserve">Zabezpieczenia p-poż i przeciw kradzieżowe </t>
    </r>
    <r>
      <rPr>
        <b/>
        <sz val="12"/>
        <rFont val="Arial"/>
        <family val="2"/>
      </rPr>
      <t xml:space="preserve">                                 </t>
    </r>
  </si>
  <si>
    <t>Urząd Gminy/Gmina Gozdowo</t>
  </si>
  <si>
    <t>Pompa głębinowa</t>
  </si>
  <si>
    <t>Nazwa jednostki</t>
  </si>
  <si>
    <t>Budowa parkingu przy hali sportowej</t>
  </si>
  <si>
    <t>31.12.2014r.</t>
  </si>
  <si>
    <t>Zestaw mikrofonowy</t>
  </si>
  <si>
    <t>Projektor Benq PJ MX522P</t>
  </si>
  <si>
    <t>19.02.2015r.</t>
  </si>
  <si>
    <t>Kosiarka spalinowa</t>
  </si>
  <si>
    <t>18.04.2015r.</t>
  </si>
  <si>
    <t>Zestaw komputerowy/jednostka centralna z monitorem</t>
  </si>
  <si>
    <t xml:space="preserve">Komputer-kpl NTT WA800W </t>
  </si>
  <si>
    <t>Urządzenie wielofunkcyjne-kpl Samsung SL-M2875ND</t>
  </si>
  <si>
    <t>Zasilacz awaryjny(UPS)</t>
  </si>
  <si>
    <t>Drukarka laserowa HP Laser Jet P1102- 2 szt</t>
  </si>
  <si>
    <t>Terminal mobilny Acer B113</t>
  </si>
  <si>
    <t>Odkurzacz Zelmer</t>
  </si>
  <si>
    <t>Lustrzanka cyfrowa NIKON 3200+ AF-S VRII</t>
  </si>
  <si>
    <t>Telewizor LG LED</t>
  </si>
  <si>
    <t>Telewizor LED Kruger&amp;Matz 40"</t>
  </si>
  <si>
    <t>Telewizor FUNAI</t>
  </si>
  <si>
    <t>Zestaw komput. (komputer+monitor+oprogramowanie) 6 szt.</t>
  </si>
  <si>
    <t>Spawarka STANLEY</t>
  </si>
  <si>
    <t>Mikrofon Akg WMS45 2 szt.</t>
  </si>
  <si>
    <t>Telewizor LED Kruger&amp;Matz 55"</t>
  </si>
  <si>
    <t>Pralka ELECTROLUX</t>
  </si>
  <si>
    <t>Szkoła Podstawowa w Ostrowach (w tym min. kocioł CO KWM-S 150 KW; traktorek kosiarka)</t>
  </si>
  <si>
    <t>1. Wykaz sprzętu elektronicznego stacjonarnego</t>
  </si>
  <si>
    <r>
      <t xml:space="preserve">2. Wykaz sprzętu elektronicznego </t>
    </r>
    <r>
      <rPr>
        <b/>
        <i/>
        <u val="single"/>
        <sz val="12"/>
        <rFont val="Arial"/>
        <family val="2"/>
      </rPr>
      <t>przenośnego</t>
    </r>
    <r>
      <rPr>
        <b/>
        <i/>
        <sz val="12"/>
        <rFont val="Arial"/>
        <family val="2"/>
      </rPr>
      <t xml:space="preserve"> </t>
    </r>
  </si>
  <si>
    <t>3. Wykaz monitoringu wizyjnego/systemy alarmowe - system kamer, telewizja przemysłowa (zewnętrzny i wewnętrzny) itp.</t>
  </si>
  <si>
    <t>Wykaz maszyn i urządzeń</t>
  </si>
  <si>
    <t>Kopiarka Canon iR 1024i</t>
  </si>
  <si>
    <t>Telefon b/p Panasonic KX-TGC210PBD 2 szt.</t>
  </si>
  <si>
    <t>Komputer Desktop Dell Vostro 3900 MT i3-4150</t>
  </si>
  <si>
    <t>Stacja robocza Desktop Dell Vostro 3900 MT i3-4150</t>
  </si>
  <si>
    <t>Telefon Panasonic KX-TG1611 4 szt.</t>
  </si>
  <si>
    <t>Switch 5p CISCO SG100D-05-EU 2 szt.</t>
  </si>
  <si>
    <t>Niszczarka Rexel CC175</t>
  </si>
  <si>
    <t>Drukarka HP LJ PRO M201 dw CF456A</t>
  </si>
  <si>
    <t>Drukarka HP LJ PRO 200 M225dn MEP CF484A Duplex LAN</t>
  </si>
  <si>
    <t>Urzadzenie wielofunkcyjne HP Laser Jet PRO M125A MFP</t>
  </si>
  <si>
    <t>Serwer Dell Power Edge R 320 Intel</t>
  </si>
  <si>
    <t>Dell UPS 1000W Rack</t>
  </si>
  <si>
    <t>Switch CISC SLM 2024T-EU 2 szt.</t>
  </si>
  <si>
    <t>Sprzęt projektowy w ramach projektu BW 2011</t>
  </si>
  <si>
    <t>Sprzęt projektowy w ramach projektu EA 2011</t>
  </si>
  <si>
    <t>Sprzęt projektowy w ramach projektu BW 2014</t>
  </si>
  <si>
    <t>Zestawy komputerowe Lenovo Think centre M932  3 szt.</t>
  </si>
  <si>
    <t>Zestawy komputerowe HP Elite One 8001AiO</t>
  </si>
  <si>
    <t>Skaner HP Scan Jet Enterprise Flow 7500</t>
  </si>
  <si>
    <t>Telefon komórkowy Samsung Galaxy S5 LTE White</t>
  </si>
  <si>
    <t>Telefon komórkowy Sony Xperia White</t>
  </si>
  <si>
    <t>Telefon komórkowy Samsung Galaxy S5 LTE Gold</t>
  </si>
  <si>
    <t>Aparat cyfrowy Fuji S8600</t>
  </si>
  <si>
    <t>Telefon komórkowy Samsung Galaxy Grand Prime LTE White</t>
  </si>
  <si>
    <t>Notebook Z5070 i3-4030U</t>
  </si>
  <si>
    <t>O</t>
  </si>
  <si>
    <t>Gozdowo, ul. Jana Pawła II</t>
  </si>
  <si>
    <t>2 hydranty, 2 zamki w drzwiach wejściowych, 5 gasnic proszkowych, okratowane okna w  1 sali na  piętrze, odległość od stawu - ok500m</t>
  </si>
  <si>
    <t>Sprzęt komputerowy Actina Prime 10HDW8G3260</t>
  </si>
  <si>
    <t>Monitor Benq LED19,5” DL2020</t>
  </si>
  <si>
    <t>Projektor Beng MS524DLPSVGA/3200ANSI</t>
  </si>
  <si>
    <t>15.07.2016r.</t>
  </si>
  <si>
    <t>Projektor Multimedialny NEC</t>
  </si>
  <si>
    <t>Drukarko – kopiarka Ricoh MP 2014AD ARDF</t>
  </si>
  <si>
    <t>07.04.2016r.</t>
  </si>
  <si>
    <t>Drukarka Brother MFC-L 2700 DN</t>
  </si>
  <si>
    <t xml:space="preserve">Notebook 15,6 DELL VOSTRO 3546 </t>
  </si>
  <si>
    <t>Kosa STIHL F5350</t>
  </si>
  <si>
    <t>Pilarka STIHL MS 250</t>
  </si>
  <si>
    <t>sprężarki (2szt) zamontowane na SUW Gozdowo</t>
  </si>
  <si>
    <t>Młot udarowy</t>
  </si>
  <si>
    <t>Kosa STIHL FS 100 4-MIX</t>
  </si>
  <si>
    <t>Kosa STIHL FS 240C-E</t>
  </si>
  <si>
    <t>Tlenomierz</t>
  </si>
  <si>
    <t>Zamrażarka</t>
  </si>
  <si>
    <t>Piła budowlana</t>
  </si>
  <si>
    <t xml:space="preserve">betonowy z teriwa </t>
  </si>
  <si>
    <t>konstrukcja drewniana, pokrycie – blacha trapezowa</t>
  </si>
  <si>
    <t>Telewizor LCD Thomson</t>
  </si>
  <si>
    <t>Telewizor Kruger Matz 24 cale</t>
  </si>
  <si>
    <t>Drukarka HP LaserJet</t>
  </si>
  <si>
    <t>Tablica interaktywna Premium Hite VISION</t>
  </si>
  <si>
    <t>Projektor VIVITEK</t>
  </si>
  <si>
    <t>Zestaw komput. (komputer+monitor+oprogramowanie) 4 szt.</t>
  </si>
  <si>
    <t>podwójne drzwi, każe posiadające po jednym zamku, gaśnice</t>
  </si>
  <si>
    <t>2007-2016</t>
  </si>
  <si>
    <t>teren całej Gminy Gozdowo</t>
  </si>
  <si>
    <t>Chodniki na terenie gminy Gozdowo</t>
  </si>
  <si>
    <t>Parkingi w m. Gozdowo</t>
  </si>
  <si>
    <t xml:space="preserve"> Gozdowo</t>
  </si>
  <si>
    <t>Place zabaw na terenie gminy Gozdowo</t>
  </si>
  <si>
    <t>2010-2016</t>
  </si>
  <si>
    <t>4 gaśnice, 1 hydrant zewnętrzny, podwójne zamki w drzwiach wejśiowych, szyby antywłamaniowe, monitoring, dozór agencji ochrony, odległość od najbliższego zbiornika wodnego 200 m, odległość od OSP 250 M osp Gozdowo, 4,5 km OSP Lelice</t>
  </si>
  <si>
    <t>Budynki gospodarcze na terenie Gminy Gozdowo</t>
  </si>
  <si>
    <t>Budynki wioskowe, świetlice wiejskie wraz z wyposażeniem</t>
  </si>
  <si>
    <t>2014-2016</t>
  </si>
  <si>
    <t>Lokale mieszkalne</t>
  </si>
  <si>
    <t>Budynki komunalne ( socjalne)</t>
  </si>
  <si>
    <t>2005-2015</t>
  </si>
  <si>
    <t>2001, 2006, 2007, 2009,2012</t>
  </si>
  <si>
    <t>Oczyszczalnia ścieków w Gozdowie (budynek oraz maszyny, urządzenia wyposażenie)</t>
  </si>
  <si>
    <t>1993,2002,2012,2014</t>
  </si>
  <si>
    <t>Oczyszczalnia ścieków w Lelicach(budynek oraz maszyny, urządzenia wyposażenie)</t>
  </si>
  <si>
    <t>Boiska sportowe na terenie Gminy Gozdowo( ogrodzenie panelowe,trybuny, wyposażenie boiska)</t>
  </si>
  <si>
    <t>Rempin,Głuchowo, Lelice, Bronoszewice</t>
  </si>
  <si>
    <t>Drogi na terenie Gminy Gozdowo</t>
  </si>
  <si>
    <t>teren całej  Gminy Gozdowo</t>
  </si>
  <si>
    <t>Ścianka wspinaczkowa w Publicznym Gimnazjum w Gozdowie</t>
  </si>
  <si>
    <t>PG w Gozdowie</t>
  </si>
  <si>
    <t>Kotłownia w Rempinie</t>
  </si>
  <si>
    <t>Kserokopiarka Develop Ineo 224e</t>
  </si>
  <si>
    <t>Drukarka HP LJ M125Nw PRO C2173A</t>
  </si>
  <si>
    <t xml:space="preserve">Urządzenie do wykonywania kopii bezpieczeństwa dokumentów </t>
  </si>
  <si>
    <t>Aparat fotograficzny Fujifilm S3400</t>
  </si>
  <si>
    <t>Notebook 15,6 HP 250 J0408EA+MS Office 2016</t>
  </si>
  <si>
    <t>Dozór wizyjny</t>
  </si>
  <si>
    <t>Monitoring uliczny i boiska w Gozdowie</t>
  </si>
  <si>
    <t>Traktorek ogrodowy</t>
  </si>
  <si>
    <t>Pilarka STIHL MS 251</t>
  </si>
  <si>
    <t>Pilarka STIHL MS 2511143(2szt)</t>
  </si>
  <si>
    <t>Gozdowo, ul. Zielona</t>
  </si>
  <si>
    <t>Głuchowo</t>
  </si>
  <si>
    <t>Urząd Gminy</t>
  </si>
  <si>
    <t>OSP Gozdowo</t>
  </si>
  <si>
    <t>OSP Lelice</t>
  </si>
  <si>
    <t>OSP Kurowo</t>
  </si>
  <si>
    <t>OSP Rempin</t>
  </si>
  <si>
    <t>OSP Bonisław</t>
  </si>
  <si>
    <t>OSP Cetlin</t>
  </si>
  <si>
    <t>OSP Kolczyn</t>
  </si>
  <si>
    <t>OSP Kowalewo Podborne</t>
  </si>
  <si>
    <t>OSP Kurówko</t>
  </si>
  <si>
    <t>OSP Rycharcice</t>
  </si>
  <si>
    <t>-</t>
  </si>
  <si>
    <t>Wiaty przystankowe na terenie gminy Gozdowo - w ilości 27szt. x 1500,00zł.</t>
  </si>
  <si>
    <t>Bombalice-4szt., Bonisław-3szt., Łysakowo-1szt,Kuniewo-1szt,Kurowo-1szt,Kurówko-1szt,Antoniewo-1szt,Czarnominek-1szt,Golejewo-2szt,Głuchowo-1szt, Kolczyn-1szt, Dzięgielewo-1szt,Zakrzewko-1szt,Czachowo-1szt, Białuty-1szt,Kowalewo Podborne-1szt,Rycharcice-1szt,Bronoszewice-2szt,Rempin-1szt,Rękawczyn-1szt.</t>
  </si>
  <si>
    <t>Przystanki autobusowe szklane na terenie gminy Gozdowo- 7szt x 5000,00</t>
  </si>
  <si>
    <t>Gozdowo-3szt,Lelice-3szt,Zbójno-1szt.</t>
  </si>
  <si>
    <t xml:space="preserve">Wiaty przystankowe na terenie gminy Gozdowo -3szt x 3930,00 </t>
  </si>
  <si>
    <t>Antoniewo-1szt, Węgrzynowo-2szt.</t>
  </si>
  <si>
    <t>Bronoszewice</t>
  </si>
  <si>
    <t>Zakrzewko</t>
  </si>
  <si>
    <t>Kolczyn</t>
  </si>
  <si>
    <t>Kowalewo Podborne</t>
  </si>
  <si>
    <t>Zbójno</t>
  </si>
  <si>
    <t>Bonisław</t>
  </si>
  <si>
    <t>Dzięgielewo</t>
  </si>
  <si>
    <t>Ostrowy</t>
  </si>
  <si>
    <t>Golejewo</t>
  </si>
  <si>
    <t>Kurówko</t>
  </si>
  <si>
    <t>Reczewo</t>
  </si>
  <si>
    <t>Rycharcice</t>
  </si>
  <si>
    <t>Kowalewo Skorupki</t>
  </si>
  <si>
    <t>Cetlin</t>
  </si>
  <si>
    <t>Miodusy</t>
  </si>
  <si>
    <t>Bombalice</t>
  </si>
  <si>
    <t>Czachorowo</t>
  </si>
  <si>
    <t xml:space="preserve">Rempin </t>
  </si>
  <si>
    <t>Czarnominek</t>
  </si>
  <si>
    <t>Budynki gospodarcze przy UG w Gozdowie</t>
  </si>
  <si>
    <t>Kompleks szkolny- budynek gospodarczy przy Publ.Gimn. w Gozdowie</t>
  </si>
  <si>
    <t>Rogienice</t>
  </si>
  <si>
    <t>Kurowo</t>
  </si>
  <si>
    <t>Rempin: ul. Środkowa-1 lokal+ul. Szlachecka 1 lokal o wart.98 227,00zł +3 lokale-dwojaki ul. Środkowa x 50 000,00 o wartości 150 000,00zł</t>
  </si>
  <si>
    <t>Rogienice- 3 lokale</t>
  </si>
  <si>
    <t>Lelice DN</t>
  </si>
  <si>
    <t>Gozdowo DN</t>
  </si>
  <si>
    <t>Dzięgielewo- 2 lokale</t>
  </si>
  <si>
    <t>Czachowo</t>
  </si>
  <si>
    <t>Rempin: ul. Środkowa-sześciorak-2 lokale x 30 000,00zł + 1 lokal 20 000,00zł</t>
  </si>
  <si>
    <t>drewniany/blacha</t>
  </si>
  <si>
    <t>płyta karton-gips</t>
  </si>
  <si>
    <t>betonowy/blacha</t>
  </si>
  <si>
    <t>płyta OSB</t>
  </si>
  <si>
    <t>drewniany/eternit</t>
  </si>
  <si>
    <t>2-parter i I piętro</t>
  </si>
  <si>
    <t>betonowy/papa</t>
  </si>
  <si>
    <t>Park zabytkowy w Gozdowie : scena widowiskowa, ławki parkowe, pomost drewniany wraz z altaną, drzewostan, alejki i chodniki, oczko wodne</t>
  </si>
  <si>
    <t>Cena 1 m2 powierzchni uzytkowej do wyliczenia wartości odtworzeniowej</t>
  </si>
  <si>
    <t>UG- fundusz sołecki w m. Gozdowo; siłownia zewnętrzna</t>
  </si>
  <si>
    <t>UG- fundusz sołecki w m. Rempin; siłownia zewnętrzna</t>
  </si>
  <si>
    <t>Urząd Gminy G- fundusz sołecki w m. Głuchowo</t>
  </si>
  <si>
    <t>Urząd Gminy- fundusz sołecki w m. Lelice</t>
  </si>
  <si>
    <t>Czy maszyna (urządzenie) jest eksploatowana pod ziemią/wodą? (TAK/NIE)</t>
  </si>
  <si>
    <t>Gozdowo; Teren RP</t>
  </si>
  <si>
    <t>Głuchowo; Teren RP</t>
  </si>
  <si>
    <t>Lelice; Teren RP</t>
  </si>
  <si>
    <t>Szkoła Podstawowa im. Marii Konopnickiej w Gozdowie; Teren RP</t>
  </si>
  <si>
    <t>UG-fundusz sołecki w m.Gozdowo; Siłownia zewnętrzna</t>
  </si>
  <si>
    <t>UG-fundusz sołecki w m.Rempin; Siłownia zewnętrzna</t>
  </si>
  <si>
    <t>UG- fundusz sołecki w m. Lelice; Siłownia zewnętrzna</t>
  </si>
  <si>
    <t>SS/KB</t>
  </si>
  <si>
    <t>Zestaw komputerowy Intel</t>
  </si>
  <si>
    <t>Drukarko-kopiarka RICOH</t>
  </si>
  <si>
    <t xml:space="preserve">Komputer INTAU </t>
  </si>
  <si>
    <t>Odtwarzacz DVD-D530 HDMI/USB Samsung</t>
  </si>
  <si>
    <t>Blaupunkt BB11BK</t>
  </si>
  <si>
    <t>Radioodtwarzacz Hyundai TR1088SU3SB</t>
  </si>
  <si>
    <t>Komputer Benq, drukarka HP LaserJet Pro P1102 , Laser Jet M1132 MFP urz. Wielofunkcyjne</t>
  </si>
  <si>
    <t>8- nauczyciele, 4 pozostali pracownicy</t>
  </si>
  <si>
    <t>Z-w komputerowy (sekretariat)</t>
  </si>
  <si>
    <t xml:space="preserve">Ksero (pokój nauczycielski) </t>
  </si>
  <si>
    <t>Komputer i monitor (s. nr 4)</t>
  </si>
  <si>
    <t>Notebook Tochiba (s. nr 11)</t>
  </si>
  <si>
    <t>Laptop Lenowo (pokój nauczycielski)</t>
  </si>
  <si>
    <t>Laptop Lenowo (s. nr 2)</t>
  </si>
  <si>
    <t>Laptop Lenowo (s. nr 5)</t>
  </si>
  <si>
    <t xml:space="preserve">Laptop Lenowo Z50-70 (gabinet dyrektora) </t>
  </si>
  <si>
    <t>Zestaw Komp.(komputery + monitory) 2 szt</t>
  </si>
  <si>
    <t>Projektor optoma 2 szt.</t>
  </si>
  <si>
    <t>Gitara elerktryczno- akustyczna</t>
  </si>
  <si>
    <t xml:space="preserve"> Gitara basowa Cort Action</t>
  </si>
  <si>
    <t>60EVB - wzmacniacz basowy</t>
  </si>
  <si>
    <t>Combo NUX frontline 50</t>
  </si>
  <si>
    <t>Zestaw komputerowy LG</t>
  </si>
  <si>
    <t>System dozoru wizyjnego</t>
  </si>
  <si>
    <t>Hala sportowa z zapleczem</t>
  </si>
  <si>
    <t>Szyby a hali sportowej i Łaczniku</t>
  </si>
  <si>
    <t>Lampy oświetleniowe na dzałce przy szkole</t>
  </si>
  <si>
    <t>Scianka wspinaczkowa  w hali sportowej</t>
  </si>
  <si>
    <t>Dostosowanie pomieszczen dla potrzeb świetlicy środowiskoweji  i modernizacja łazienek szkolnych</t>
  </si>
  <si>
    <t xml:space="preserve">Wiaty przystankowe na terenie gminy Gozdowo -3szt x 3991,00 </t>
  </si>
  <si>
    <t>Gozdowo - 3szt.</t>
  </si>
  <si>
    <t>Witay parkingowe</t>
  </si>
  <si>
    <t>Lelice-1szt</t>
  </si>
  <si>
    <t>Przystanki autobusowe na teenie gminy Gozdowo w ilości 2szt</t>
  </si>
  <si>
    <t>Kuniewo-1szt, Antoniewo-1szt.</t>
  </si>
  <si>
    <t>2010-2016-2017</t>
  </si>
  <si>
    <t>Łysakowo</t>
  </si>
  <si>
    <t>Lelice-2szt</t>
  </si>
  <si>
    <t>Rempin- w ilości 3szt.</t>
  </si>
  <si>
    <t>Teren rekreacyjny na terenie gminy Gozdowo wraz z wyposażeniem</t>
  </si>
  <si>
    <t>Lata 1965-69, potem rok 1975 i 1982,2016-2017</t>
  </si>
  <si>
    <t>2014-2016-2017</t>
  </si>
  <si>
    <t>2016-2017</t>
  </si>
  <si>
    <t>Rękawczyn</t>
  </si>
  <si>
    <t>suporex,styropian,tynk cienkowarstwowy</t>
  </si>
  <si>
    <t>płyty warstwowe,płyty karton-gips</t>
  </si>
  <si>
    <t>lata wcześniejsze + 2017r.</t>
  </si>
  <si>
    <t>2012-2016-2017</t>
  </si>
  <si>
    <t>Teren rekreacyjny w m. Lelice wraz ze zbiornikiem wodnym i wyposażeniem</t>
  </si>
  <si>
    <t>2013-2015-2017</t>
  </si>
  <si>
    <t>2015-2016</t>
  </si>
  <si>
    <t>Tablice informacyjne na terenie Gminy Gozdowo-14szt + 6szt = 20szt</t>
  </si>
  <si>
    <t>Zbiornik wodny- staw w m. Rogienice</t>
  </si>
  <si>
    <t>2013-2017</t>
  </si>
  <si>
    <t>Tablice edukacyjne, gry edukacyjne w stelażu drewnianym</t>
  </si>
  <si>
    <t>Gozdowo, ul. Jana Pawła II, przy PG w Gozdowie</t>
  </si>
  <si>
    <t>Tablice ogłoszeniowe oszklone - 4szt.</t>
  </si>
  <si>
    <t>teren gminy Gozdowo ( Kolczyn, Kowalewo, Kurówko, Zakrzewko )</t>
  </si>
  <si>
    <t>Ławki z oparciem 30szt x 528,90</t>
  </si>
  <si>
    <t>teren gminy Gozdowo</t>
  </si>
  <si>
    <t>Drukarka HP Laser Jet PRO 400 M402DN</t>
  </si>
  <si>
    <t>Urządzenie wielofunkcyjne HP M1132</t>
  </si>
  <si>
    <t>Telefon Apple iPhone 7 32GB</t>
  </si>
  <si>
    <t>Telefon Samsung Galaxy J3</t>
  </si>
  <si>
    <t>Expres do kawy KRUPS</t>
  </si>
  <si>
    <t xml:space="preserve">Notebook Lenowo </t>
  </si>
  <si>
    <t>Ultrasonograf PHILIPS</t>
  </si>
  <si>
    <t>SPZOZ w Gozdowie, ul. Krystyna Gozdawy 13,09-213 Gozdowo</t>
  </si>
  <si>
    <t>Aparat EKG</t>
  </si>
  <si>
    <t>Pompa półszlamowa SST80</t>
  </si>
  <si>
    <t xml:space="preserve">Gmina Gozdowo </t>
  </si>
  <si>
    <r>
      <rPr>
        <b/>
        <sz val="11"/>
        <rFont val="Calibri"/>
        <family val="2"/>
      </rPr>
      <t>księgowa brutto</t>
    </r>
    <r>
      <rPr>
        <sz val="11"/>
        <rFont val="Calibri"/>
        <family val="2"/>
      </rPr>
      <t xml:space="preserve"> (początkowa)</t>
    </r>
  </si>
  <si>
    <r>
      <rPr>
        <b/>
        <sz val="11"/>
        <rFont val="Calibri"/>
        <family val="2"/>
      </rPr>
      <t xml:space="preserve">odtworzeniowa </t>
    </r>
    <r>
      <rPr>
        <sz val="11"/>
        <rFont val="Calibri"/>
        <family val="2"/>
      </rPr>
      <t>(aktualny koszt zakupu maszyny/ urządzenia)</t>
    </r>
  </si>
  <si>
    <t>SPZOZ w Gozdowie, ul. Krystyna Gozdawy 13,09-213 Gozdowo; Teren RP</t>
  </si>
  <si>
    <t>Rycharcice, budynek OSP; Teren RP</t>
  </si>
  <si>
    <t>Klub Dziecięcy w Gozdowie</t>
  </si>
  <si>
    <t>776 17 02 067</t>
  </si>
  <si>
    <t>PR/O</t>
  </si>
  <si>
    <t>Noteboo ASUS</t>
  </si>
  <si>
    <t>Chłodziarka</t>
  </si>
  <si>
    <t>Kuchnia ZANUSSI</t>
  </si>
  <si>
    <t>Zmywarka podblatowa</t>
  </si>
  <si>
    <t>Ubezpieczający</t>
  </si>
  <si>
    <t>System Ubezpieczenia (SS- sumy stałe; PR-pierwsze ryzyko) Rodzaj wartości (KB- księgowa brutto; O-odtworzeniowa)</t>
  </si>
  <si>
    <t>Klub Dziecięcy ,,Kubusiowy Raj" Lelice</t>
  </si>
  <si>
    <t>Urząd Gminy/Gmina Gozdowo/ Jednostki OSP (w tym min. maszyny i urządzenia wykazane w tabeli nr 5)</t>
  </si>
  <si>
    <t>Zestawy komputerowe (11 szt. X 1 909 zł)- otrzymane 20.02.2018</t>
  </si>
  <si>
    <t>Tabela 1 - wykaz jednostek;</t>
  </si>
  <si>
    <t xml:space="preserve">Tabela 2- WYKAZ BUDYNKÓW I BUDOWLI; </t>
  </si>
  <si>
    <t xml:space="preserve">Tabela 3- WYKAZ ŚRODKÓW TRWAŁYCH; </t>
  </si>
  <si>
    <t xml:space="preserve">Tabela 4 - WYKAZ SPRZĘTU ELEKTRONICZNEGO; </t>
  </si>
  <si>
    <t xml:space="preserve">Tabela 5- WYKAZ MASZYN I URZĄDZEŃ; </t>
  </si>
  <si>
    <t>Dane pojazdów/pojazdów wolnobieżnych</t>
  </si>
  <si>
    <t>Właściciel pojazdu zgodnie z dowodem rejestracyjnym</t>
  </si>
  <si>
    <t>Marka</t>
  </si>
  <si>
    <t>Typ, model</t>
  </si>
  <si>
    <t>Nr nadwozia/podwozia (VIN)</t>
  </si>
  <si>
    <t>Pojemność</t>
  </si>
  <si>
    <r>
      <t xml:space="preserve">Moc w kW lub KM </t>
    </r>
    <r>
      <rPr>
        <i/>
        <sz val="12"/>
        <color indexed="10"/>
        <rFont val="Arial"/>
        <family val="2"/>
      </rPr>
      <t>(1kW = 1,3596 KM)</t>
    </r>
  </si>
  <si>
    <t>Data I rejestracji</t>
  </si>
  <si>
    <t>Ilość miejsc</t>
  </si>
  <si>
    <t>Ładowność</t>
  </si>
  <si>
    <t>DMC</t>
  </si>
  <si>
    <t xml:space="preserve">Zabezpieczenia przeciw kradzieżowe (Immobilizer, alarm, GPS, blokada skrzyni biegów) </t>
  </si>
  <si>
    <t>Wartość pojazdu brutto</t>
  </si>
  <si>
    <t>Wartość pojazdu netto</t>
  </si>
  <si>
    <r>
      <t xml:space="preserve">Wyposażenie dodatkowe </t>
    </r>
    <r>
      <rPr>
        <i/>
        <sz val="12"/>
        <color indexed="10"/>
        <rFont val="Arial"/>
        <family val="2"/>
      </rPr>
      <t>(obejmuje urządzenia, które nie są montowane standardowo przez producenta w warunkach montażu fabrycznego)</t>
    </r>
  </si>
  <si>
    <t>Suma ub. NNW</t>
  </si>
  <si>
    <t>Okres ubezpieczenia                                AC i KR</t>
  </si>
  <si>
    <t>rodzaj</t>
  </si>
  <si>
    <t>wartość</t>
  </si>
  <si>
    <r>
      <t xml:space="preserve">podstawowy </t>
    </r>
    <r>
      <rPr>
        <i/>
        <sz val="12"/>
        <color indexed="10"/>
        <rFont val="Arial"/>
        <family val="2"/>
      </rPr>
      <t>TAK/NIE</t>
    </r>
  </si>
  <si>
    <r>
      <t xml:space="preserve">pełny                            </t>
    </r>
    <r>
      <rPr>
        <sz val="12"/>
        <color indexed="10"/>
        <rFont val="Arial"/>
        <family val="2"/>
      </rPr>
      <t>TAK/NIE</t>
    </r>
  </si>
  <si>
    <t>Od</t>
  </si>
  <si>
    <t>Do</t>
  </si>
  <si>
    <t>Gozdowo Gmina</t>
  </si>
  <si>
    <t>Autosan</t>
  </si>
  <si>
    <t>H9-21.415</t>
  </si>
  <si>
    <t>SUASW3AAPYS021749</t>
  </si>
  <si>
    <t>WSEA792</t>
  </si>
  <si>
    <t>Autobus</t>
  </si>
  <si>
    <t>14.07.2000</t>
  </si>
  <si>
    <t>Jelcz</t>
  </si>
  <si>
    <t>004M</t>
  </si>
  <si>
    <t>WSE04PL</t>
  </si>
  <si>
    <t>Specjalny pożarniczy</t>
  </si>
  <si>
    <t>19.04.1988</t>
  </si>
  <si>
    <t>JELCZ</t>
  </si>
  <si>
    <t>L090M</t>
  </si>
  <si>
    <t>SUSL1422VY0000432</t>
  </si>
  <si>
    <t>WSE17YK</t>
  </si>
  <si>
    <t>IVECO</t>
  </si>
  <si>
    <t>CCCIAMALI KAPENA KC7</t>
  </si>
  <si>
    <t>ZCFC65A0065559236</t>
  </si>
  <si>
    <t>WSE43EG</t>
  </si>
  <si>
    <t>27.10.2005</t>
  </si>
  <si>
    <t>STAR</t>
  </si>
  <si>
    <t>WSEG018</t>
  </si>
  <si>
    <t>01.01.1978</t>
  </si>
  <si>
    <t>005;</t>
  </si>
  <si>
    <t>PBI9647</t>
  </si>
  <si>
    <t>23.12.1988</t>
  </si>
  <si>
    <t>GAZ</t>
  </si>
  <si>
    <t>27057-047</t>
  </si>
  <si>
    <t>Z3B2705707R004313</t>
  </si>
  <si>
    <t>WSE64LE</t>
  </si>
  <si>
    <t>19.11.2007</t>
  </si>
  <si>
    <t>H6-10-02</t>
  </si>
  <si>
    <t>SUADW1PPPSS510022</t>
  </si>
  <si>
    <t>WSE06US</t>
  </si>
  <si>
    <t>30.09.1996</t>
  </si>
  <si>
    <t>VW TRANSPORTER</t>
  </si>
  <si>
    <t>T5 TDI EURO 5 2.8/3 T</t>
  </si>
  <si>
    <t>WV1ZZZ70Z1X075691</t>
  </si>
  <si>
    <t>WSE50VU</t>
  </si>
  <si>
    <t>Bus</t>
  </si>
  <si>
    <t>21.10.2011</t>
  </si>
  <si>
    <t>T4 TDI CARAVELLE BASIS/CL</t>
  </si>
  <si>
    <t>WU1ZZZ70Z1X075667</t>
  </si>
  <si>
    <t>WSE88YT</t>
  </si>
  <si>
    <t>23.11.2000</t>
  </si>
  <si>
    <t>PEUGEOT</t>
  </si>
  <si>
    <t>Partner II 02-09 Partner 1.6HDI Origin Partner II 02-09</t>
  </si>
  <si>
    <t>VF3GJ9HWC9N006613</t>
  </si>
  <si>
    <t>WSE04PT</t>
  </si>
  <si>
    <t>osobowy</t>
  </si>
  <si>
    <t>29.07.2009</t>
  </si>
  <si>
    <t>immobilizer</t>
  </si>
  <si>
    <t>belka świetlna,radiostacja</t>
  </si>
  <si>
    <t>uwzględniona w cenie pojazdu</t>
  </si>
  <si>
    <t>206 kombi 03-07</t>
  </si>
  <si>
    <t>VF32EKFWF43830338</t>
  </si>
  <si>
    <t>WSE 56VE</t>
  </si>
  <si>
    <t>75 km</t>
  </si>
  <si>
    <t>25.05.2006</t>
  </si>
  <si>
    <t>Daewoo/Andoria/Intrall</t>
  </si>
  <si>
    <t>Lublin II TD 2.9 T</t>
  </si>
  <si>
    <t>SUL335212W0034101</t>
  </si>
  <si>
    <t>WSE 60TP</t>
  </si>
  <si>
    <t>ciężarowy</t>
  </si>
  <si>
    <t>86 km</t>
  </si>
  <si>
    <t>02.02.1999</t>
  </si>
  <si>
    <t>Star</t>
  </si>
  <si>
    <t>?</t>
  </si>
  <si>
    <t>John Deere</t>
  </si>
  <si>
    <t>2250A</t>
  </si>
  <si>
    <t>WSE 68AV</t>
  </si>
  <si>
    <t>ciągnik rolniczy</t>
  </si>
  <si>
    <t>62,0 KW/ 85 km</t>
  </si>
  <si>
    <t>2812.1988</t>
  </si>
  <si>
    <t>Ursus</t>
  </si>
  <si>
    <t>C-360</t>
  </si>
  <si>
    <t>WSE 17AM</t>
  </si>
  <si>
    <t>07.08.1987</t>
  </si>
  <si>
    <t xml:space="preserve">Ursus </t>
  </si>
  <si>
    <t>0 1761</t>
  </si>
  <si>
    <t>WSE  03RA</t>
  </si>
  <si>
    <t>57,1KW</t>
  </si>
  <si>
    <t>15.01.1986</t>
  </si>
  <si>
    <t>SANOK</t>
  </si>
  <si>
    <t>D47A</t>
  </si>
  <si>
    <t>WSE 70GJ</t>
  </si>
  <si>
    <t xml:space="preserve">przyczepa </t>
  </si>
  <si>
    <t>03.12.1979</t>
  </si>
  <si>
    <t>AUTOSAN</t>
  </si>
  <si>
    <t>D73305</t>
  </si>
  <si>
    <t>WSE N927</t>
  </si>
  <si>
    <t>27.03.1987</t>
  </si>
  <si>
    <t>skrapiarka</t>
  </si>
  <si>
    <t>SE-350Z</t>
  </si>
  <si>
    <t>nr fab. 65 na podwoziu SUCW1A30F92000444</t>
  </si>
  <si>
    <t>Brak</t>
  </si>
  <si>
    <t>pozostałe przyczepy specjalne</t>
  </si>
  <si>
    <t>Białoruś</t>
  </si>
  <si>
    <t>Amkopor 702E</t>
  </si>
  <si>
    <t>75KM</t>
  </si>
  <si>
    <t>10.06.2006</t>
  </si>
  <si>
    <t>OSTRÓWEK</t>
  </si>
  <si>
    <t>K-166</t>
  </si>
  <si>
    <t xml:space="preserve">Pojazd wolnobieżny Koparko-ładwarka </t>
  </si>
  <si>
    <t>52 km</t>
  </si>
  <si>
    <t>Piast</t>
  </si>
  <si>
    <t>SAM</t>
  </si>
  <si>
    <t>2000 litrów</t>
  </si>
  <si>
    <t xml:space="preserve">Pomot Chojna </t>
  </si>
  <si>
    <t>T507/6</t>
  </si>
  <si>
    <t>5000 litrów</t>
  </si>
  <si>
    <t>008-244</t>
  </si>
  <si>
    <t>WSE7C56</t>
  </si>
  <si>
    <t>specjalny pożarniczy</t>
  </si>
  <si>
    <t>110 kW</t>
  </si>
  <si>
    <t>01.08.1985</t>
  </si>
  <si>
    <t>WSE6E87</t>
  </si>
  <si>
    <t>ciężarowy uniwersalny</t>
  </si>
  <si>
    <t>06.03.1987</t>
  </si>
  <si>
    <t xml:space="preserve">DAF </t>
  </si>
  <si>
    <t>FA LF55.220G16/ZH</t>
  </si>
  <si>
    <t>XLERAE55GF0L424285</t>
  </si>
  <si>
    <t>WSE46XY</t>
  </si>
  <si>
    <t>Samochód ciężarowy przew. Innych ładunków</t>
  </si>
  <si>
    <t>01.03.2013</t>
  </si>
  <si>
    <t xml:space="preserve">Autosan </t>
  </si>
  <si>
    <t>H6-10.03</t>
  </si>
  <si>
    <t>SUADW1PPPXS510183</t>
  </si>
  <si>
    <t xml:space="preserve">WSE4G57 </t>
  </si>
  <si>
    <t>30.06.1999</t>
  </si>
  <si>
    <t>Komatsu</t>
  </si>
  <si>
    <t>WB97R</t>
  </si>
  <si>
    <t>KMTWB004E77F21868</t>
  </si>
  <si>
    <t>koparko-ładowarka</t>
  </si>
  <si>
    <t>WSEK911</t>
  </si>
  <si>
    <t>15.09.1994</t>
  </si>
  <si>
    <t>28SPM</t>
  </si>
  <si>
    <t>WSE9G92</t>
  </si>
  <si>
    <t>Pożarniczy</t>
  </si>
  <si>
    <t>01.01.1972</t>
  </si>
  <si>
    <t>Ford</t>
  </si>
  <si>
    <t>Transit 190 LWB 25</t>
  </si>
  <si>
    <t>WF0AXXBDVAXM65566</t>
  </si>
  <si>
    <t>WSE46UF</t>
  </si>
  <si>
    <t>sam. Ciężarowy</t>
  </si>
  <si>
    <t>51 kW</t>
  </si>
  <si>
    <t>07.06.2000</t>
  </si>
  <si>
    <t>Renault</t>
  </si>
  <si>
    <t>M180 Midliner</t>
  </si>
  <si>
    <t>VF6JSA000009593</t>
  </si>
  <si>
    <t>WSEG701</t>
  </si>
  <si>
    <t>02.08.1993</t>
  </si>
  <si>
    <t>Opel</t>
  </si>
  <si>
    <t>Astra 1.6</t>
  </si>
  <si>
    <t>W0L0TGF487G025890</t>
  </si>
  <si>
    <t>WSE6J42</t>
  </si>
  <si>
    <t>01.12.2006</t>
  </si>
  <si>
    <t>Fiat</t>
  </si>
  <si>
    <t>Stilo</t>
  </si>
  <si>
    <t>ZFA19200000646256</t>
  </si>
  <si>
    <t>WSE2T30</t>
  </si>
  <si>
    <t>OSOBOWY</t>
  </si>
  <si>
    <t>02.11.2006</t>
  </si>
  <si>
    <t>Astra Classic 1,6</t>
  </si>
  <si>
    <t>W0L0TGF486G046277</t>
  </si>
  <si>
    <t>WSE2T20</t>
  </si>
  <si>
    <t>28.12.2005</t>
  </si>
  <si>
    <t>17 nauczycieli, 2 - pozostali pracownicy</t>
  </si>
  <si>
    <t>Zestawy komputerowe  szt 2 Producent DELL 4 Model Vostro3902</t>
  </si>
  <si>
    <t xml:space="preserve">Gminny Zakład Gospodarki Komunalnej </t>
  </si>
  <si>
    <t>Kopiarka Ricoh MP 2014</t>
  </si>
  <si>
    <t>Zestaw inkasencki BIP 6000</t>
  </si>
  <si>
    <t>Kosa STIHL FS 260</t>
  </si>
  <si>
    <t>Kosa STIHL FS 89</t>
  </si>
  <si>
    <t>Kosa ALKO BC 4535 II-S</t>
  </si>
  <si>
    <t>Volkswagen T4</t>
  </si>
  <si>
    <t>T4 2.5 TDI</t>
  </si>
  <si>
    <t>WV1ZZZ2DZWH016237</t>
  </si>
  <si>
    <t>WSE 8GJ8</t>
  </si>
  <si>
    <t>75 KM</t>
  </si>
  <si>
    <t>04.12.2009</t>
  </si>
  <si>
    <t>LCD LG 42LD420 + Uchwyt LCD UCH0107</t>
  </si>
  <si>
    <t>telewizor Thomson 40</t>
  </si>
  <si>
    <t>telewizor Samsung 50</t>
  </si>
  <si>
    <t>Telewizor Kruger Matz 42</t>
  </si>
  <si>
    <t>XBOX 360 4 GB +KINECK</t>
  </si>
  <si>
    <t>15 szt. komputerów z oprogramowaniem</t>
  </si>
  <si>
    <t>15 szt. mysz i klawiatura</t>
  </si>
  <si>
    <t>drukarka HP 7730</t>
  </si>
  <si>
    <t>Licencja MOLP</t>
  </si>
  <si>
    <t>Gitara elektryczna Parker PM-20FTS</t>
  </si>
  <si>
    <t>Projektor Vivitek DX881ST 28655</t>
  </si>
  <si>
    <t>telewizor Samsung</t>
  </si>
  <si>
    <t>rzutnik NOBO Quantum</t>
  </si>
  <si>
    <t xml:space="preserve">projektor acer </t>
  </si>
  <si>
    <t>Projektor Benq PJ Mx 522</t>
  </si>
  <si>
    <t>aparat fotograficzny –SONY</t>
  </si>
  <si>
    <t xml:space="preserve">Laptop Lenovo  </t>
  </si>
  <si>
    <t>Laptop Dell Vostro</t>
  </si>
  <si>
    <t>Notebook Dell Inspiro 15</t>
  </si>
  <si>
    <t>Laptop Lenovo G 510</t>
  </si>
  <si>
    <t xml:space="preserve"> ŚRODKI TRWAŁE I INNE (min. maszyny, urządzenia, wyposażenie, inny sprzęt nie wymieniony w tabeli nr 4-elektronika, instrumenty muzyczne, księgozbiory)  Grupy od I do VIII oraz 013, 014, 016 </t>
  </si>
  <si>
    <t>Wiaty przystankowe 3m z ławką</t>
  </si>
  <si>
    <t>Łysakowo-1szt, Bonisław-1szt.</t>
  </si>
  <si>
    <t>Wiata przystankowa</t>
  </si>
  <si>
    <t>Zakrzewko -1szt.</t>
  </si>
  <si>
    <t>2007-2016-2017-2018</t>
  </si>
  <si>
    <t>2010-2016-2017-2018</t>
  </si>
  <si>
    <t>2010-2016,2018</t>
  </si>
  <si>
    <t>2017-2018</t>
  </si>
  <si>
    <t>Białuty</t>
  </si>
  <si>
    <t>Kolonia Przbyszewo</t>
  </si>
  <si>
    <t>2014-2016-2017-2018</t>
  </si>
  <si>
    <t>2014-2016,2018</t>
  </si>
  <si>
    <t>2016-2017-2018</t>
  </si>
  <si>
    <t>Toalety przenośne</t>
  </si>
  <si>
    <t>Stojaki na rowery</t>
  </si>
  <si>
    <t>Studnia i wiatrak</t>
  </si>
  <si>
    <t>teren gminy Gozdowo- przy klubach Dziecięcych w Gozdowie i Lelicach 2szt.</t>
  </si>
  <si>
    <t>Siłownia zewnętrzna</t>
  </si>
  <si>
    <t>teren gminy Gozdowo- Rempin, Białuty, Zbójno</t>
  </si>
  <si>
    <t>O/PR</t>
  </si>
  <si>
    <t xml:space="preserve">Komputer AIO HP z oprogramowaniem Win.10Pro </t>
  </si>
  <si>
    <t>Notebook Lenovo 15,6"</t>
  </si>
  <si>
    <t>Drukarka HP OFFICE JET PRO 6960</t>
  </si>
  <si>
    <t>Niszczarka HSM Shredstar X10</t>
  </si>
  <si>
    <t>Aparat cyfrowy SONY DSC-HX400V</t>
  </si>
  <si>
    <t>Telefon komórkowy LG K4 2017</t>
  </si>
  <si>
    <t>j.o.</t>
  </si>
  <si>
    <t>Nagrzewnica gazowa</t>
  </si>
  <si>
    <t>budynek garażowy przy UG w Gozdowie</t>
  </si>
  <si>
    <t>Pompa próżniowa</t>
  </si>
  <si>
    <t>Gozdowo, budynek OSP ,Teren RP</t>
  </si>
  <si>
    <t>Wyświetlacz temperatury do motopompy</t>
  </si>
  <si>
    <t>Sołectwo Zakrzewko</t>
  </si>
  <si>
    <t>Kosiarka spalinowa H546 i podkaszarka H135</t>
  </si>
  <si>
    <t>Gozdowo,Teren RP</t>
  </si>
  <si>
    <t>Wykaszarka spalinowa</t>
  </si>
  <si>
    <t>Gozdowo, Teren RP</t>
  </si>
  <si>
    <t>Dmuchawa spalinowa</t>
  </si>
  <si>
    <t>Kosiarka spalinowa Maspor Utility</t>
  </si>
  <si>
    <t>Budynek OSP Kolczyn</t>
  </si>
  <si>
    <t>Gmina Gozdowo/Urząd Gminy- budynki po byłej szkole w Ostrowach</t>
  </si>
  <si>
    <t>Mercedes Benz</t>
  </si>
  <si>
    <t>Sprinter 312 D</t>
  </si>
  <si>
    <t>WDB9034221P844465</t>
  </si>
  <si>
    <t>WSE97UM</t>
  </si>
  <si>
    <t>90 kW</t>
  </si>
  <si>
    <t>29.10.1998</t>
  </si>
  <si>
    <t>Lublin</t>
  </si>
  <si>
    <t>SUL33222120072774</t>
  </si>
  <si>
    <t>WSE2AG9</t>
  </si>
  <si>
    <t>Fusion</t>
  </si>
  <si>
    <t>WF0UXXGAJU4D18253</t>
  </si>
  <si>
    <t>W9017K</t>
  </si>
  <si>
    <t>Master</t>
  </si>
  <si>
    <t>VF1NDDUL632214662</t>
  </si>
  <si>
    <t>WSE3GK9</t>
  </si>
  <si>
    <t>Karosa</t>
  </si>
  <si>
    <t>Recreo</t>
  </si>
  <si>
    <t>TMKC510712M005553</t>
  </si>
  <si>
    <t>WSE7GC7</t>
  </si>
  <si>
    <t>AUTOBUS</t>
  </si>
  <si>
    <t>Volkswagen</t>
  </si>
  <si>
    <t>LT46</t>
  </si>
  <si>
    <t>WV1ZZZ2DZ4H006885</t>
  </si>
  <si>
    <t>WSE2GK6</t>
  </si>
  <si>
    <t>W9028K</t>
  </si>
  <si>
    <t>47 KW</t>
  </si>
  <si>
    <t>18.10.2002</t>
  </si>
  <si>
    <t>23.11.2004</t>
  </si>
  <si>
    <t>15.09.2004</t>
  </si>
  <si>
    <t>228 Kw</t>
  </si>
  <si>
    <t>13.08.2002</t>
  </si>
  <si>
    <t>16.08.2004</t>
  </si>
  <si>
    <t>24.02.1993</t>
  </si>
  <si>
    <t>Citroen</t>
  </si>
  <si>
    <t>Berlingo 1.6 HDI</t>
  </si>
  <si>
    <t>VF7GJ9HWC93452620</t>
  </si>
  <si>
    <t>WSE8GP3</t>
  </si>
  <si>
    <t>09.07.2007</t>
  </si>
  <si>
    <t>I rok: 14 500;                                   II rok: 14 000;                           III rok: 13 000</t>
  </si>
  <si>
    <t>I rok: 76 000;                            II rok: 72 000;                           III rok: 68 000</t>
  </si>
  <si>
    <t>21.06.2019</t>
  </si>
  <si>
    <t>20.06.2022</t>
  </si>
  <si>
    <t>02.06.2019</t>
  </si>
  <si>
    <t>20.03.2019</t>
  </si>
  <si>
    <t>25.10.2019</t>
  </si>
  <si>
    <t>01.01.2019</t>
  </si>
  <si>
    <t>04.12.2019</t>
  </si>
  <si>
    <t>14.09.2019</t>
  </si>
  <si>
    <t>21.10.2019</t>
  </si>
  <si>
    <t>18.04.2019</t>
  </si>
  <si>
    <t>29.07.2019</t>
  </si>
  <si>
    <t>26.06.2019</t>
  </si>
  <si>
    <t>01.03.2019</t>
  </si>
  <si>
    <t>17.01.2019</t>
  </si>
  <si>
    <t>14.05.2019</t>
  </si>
  <si>
    <t>29.04.2019</t>
  </si>
  <si>
    <t>11.08.2019</t>
  </si>
  <si>
    <t>13.05.2019</t>
  </si>
  <si>
    <t>20.06.2019</t>
  </si>
  <si>
    <t>24.01.2019</t>
  </si>
  <si>
    <t>03.08.2019</t>
  </si>
  <si>
    <t>13.08.2019</t>
  </si>
  <si>
    <t>12.10.2019</t>
  </si>
  <si>
    <t>28.06.2019</t>
  </si>
  <si>
    <t>27.08.2019</t>
  </si>
  <si>
    <t>27.05.2019</t>
  </si>
  <si>
    <t>03.02.2019</t>
  </si>
  <si>
    <t>08.05.2019</t>
  </si>
  <si>
    <t>26.07.2019</t>
  </si>
  <si>
    <t>10.03.2019</t>
  </si>
  <si>
    <t>05.02.2019</t>
  </si>
  <si>
    <t>15.10.2019</t>
  </si>
  <si>
    <t>06.08.2019</t>
  </si>
  <si>
    <t>19.03.2019</t>
  </si>
  <si>
    <t>10.02.2019</t>
  </si>
  <si>
    <t>01.06.2022</t>
  </si>
  <si>
    <t>19.03.2022</t>
  </si>
  <si>
    <t>24.10.2022</t>
  </si>
  <si>
    <t>31.12.2021</t>
  </si>
  <si>
    <t>03.12.2022</t>
  </si>
  <si>
    <t>13.09.2022</t>
  </si>
  <si>
    <t>20.10.2022</t>
  </si>
  <si>
    <t>17.04.2022</t>
  </si>
  <si>
    <t>28.-07.2022</t>
  </si>
  <si>
    <t>25.06.2022</t>
  </si>
  <si>
    <t>28.02.2022</t>
  </si>
  <si>
    <t>16.01.2022</t>
  </si>
  <si>
    <t>13.05.2022</t>
  </si>
  <si>
    <t>28.04.2022</t>
  </si>
  <si>
    <t>10.08.2022</t>
  </si>
  <si>
    <t>12.05.2022</t>
  </si>
  <si>
    <t>19.06.2022</t>
  </si>
  <si>
    <t>23.01.2022</t>
  </si>
  <si>
    <t>02.08.2022</t>
  </si>
  <si>
    <t>12.08.2022</t>
  </si>
  <si>
    <t>11.10.2022</t>
  </si>
  <si>
    <t>27.06.2022</t>
  </si>
  <si>
    <t>26.08.2022</t>
  </si>
  <si>
    <t>26.05.2022</t>
  </si>
  <si>
    <t>02.02.2022</t>
  </si>
  <si>
    <t>07.05.2022</t>
  </si>
  <si>
    <t>25.07.2022</t>
  </si>
  <si>
    <t>09.03.2022</t>
  </si>
  <si>
    <t>04.02.2022</t>
  </si>
  <si>
    <t>14.10.2022</t>
  </si>
  <si>
    <t>05.08.2022</t>
  </si>
  <si>
    <t>18.03.2022</t>
  </si>
  <si>
    <t>09.02.2022</t>
  </si>
  <si>
    <t>Okres ubezpieczenia                                 OC/NW/ASS</t>
  </si>
  <si>
    <t>20 nauczycieli, 8 pozostałych pracowników</t>
  </si>
  <si>
    <t xml:space="preserve">Rodzaj         (osobowy/ </t>
  </si>
  <si>
    <t>Nr rej.</t>
  </si>
  <si>
    <t>Kosiarka spalinowa z napędem MAC</t>
  </si>
  <si>
    <t xml:space="preserve">Assistance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</si>
</sst>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#,##0.00\ [$zł-415];[Red]\-#,##0.00\ [$zł-415]"/>
    <numFmt numFmtId="176" formatCode="_-* #,##0.00\ _z_ł_-;\-* #,##0.00\ _z_ł_-;_-* \-??\ _z_ł_-;_-@_-"/>
    <numFmt numFmtId="177" formatCode="#,##0.00&quot; &quot;[$zł-415];[Red]&quot;-&quot;#,##0.00&quot; &quot;[$zł-415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i/>
      <sz val="12"/>
      <name val="Arial"/>
      <family val="2"/>
    </font>
    <font>
      <sz val="11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2"/>
      <color indexed="8"/>
      <name val="Arial1"/>
      <family val="0"/>
    </font>
    <font>
      <sz val="11"/>
      <name val="Calibri"/>
      <family val="2"/>
    </font>
    <font>
      <sz val="11"/>
      <name val="Czcionka tekstu podstawowego"/>
      <family val="2"/>
    </font>
    <font>
      <b/>
      <sz val="11"/>
      <name val="Calibri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i/>
      <sz val="12"/>
      <color indexed="10"/>
      <name val="Arial1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1"/>
      <family val="0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i/>
      <sz val="12"/>
      <color rgb="FFFF0000"/>
      <name val="Arial"/>
      <family val="2"/>
    </font>
    <font>
      <i/>
      <sz val="12"/>
      <color rgb="FFFF0000"/>
      <name val="Arial1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" fillId="0" borderId="0" applyFill="0" applyBorder="0" applyAlignment="0" applyProtection="0"/>
    <xf numFmtId="44" fontId="5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0" borderId="0" xfId="56" applyFont="1">
      <alignment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vertical="center" wrapText="1"/>
      <protection/>
    </xf>
    <xf numFmtId="165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vertical="center" wrapText="1"/>
      <protection/>
    </xf>
    <xf numFmtId="0" fontId="6" fillId="33" borderId="1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12" xfId="56" applyFont="1" applyFill="1" applyBorder="1" applyAlignment="1">
      <alignment vertical="center" wrapText="1"/>
      <protection/>
    </xf>
    <xf numFmtId="0" fontId="12" fillId="34" borderId="0" xfId="0" applyFont="1" applyFill="1" applyAlignment="1">
      <alignment wrapText="1"/>
    </xf>
    <xf numFmtId="0" fontId="67" fillId="34" borderId="0" xfId="0" applyFont="1" applyFill="1" applyAlignment="1">
      <alignment wrapText="1"/>
    </xf>
    <xf numFmtId="0" fontId="6" fillId="34" borderId="11" xfId="56" applyFont="1" applyFill="1" applyBorder="1" applyAlignment="1">
      <alignment vertical="center" wrapText="1"/>
      <protection/>
    </xf>
    <xf numFmtId="0" fontId="6" fillId="35" borderId="12" xfId="56" applyFont="1" applyFill="1" applyBorder="1" applyAlignment="1">
      <alignment horizontal="center" vertical="center" wrapText="1"/>
      <protection/>
    </xf>
    <xf numFmtId="169" fontId="43" fillId="34" borderId="12" xfId="0" applyNumberFormat="1" applyFont="1" applyFill="1" applyBorder="1" applyAlignment="1">
      <alignment vertical="center" wrapText="1"/>
    </xf>
    <xf numFmtId="166" fontId="6" fillId="0" borderId="12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36" borderId="11" xfId="56" applyFont="1" applyFill="1" applyBorder="1" applyAlignment="1">
      <alignment horizontal="center" vertical="center" wrapText="1"/>
      <protection/>
    </xf>
    <xf numFmtId="0" fontId="6" fillId="33" borderId="14" xfId="56" applyFont="1" applyFill="1" applyBorder="1" applyAlignment="1">
      <alignment horizontal="center" vertical="center" wrapText="1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165" fontId="6" fillId="34" borderId="12" xfId="56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7" fillId="37" borderId="12" xfId="56" applyFont="1" applyFill="1" applyBorder="1" applyAlignment="1">
      <alignment horizontal="center" vertical="center" wrapText="1"/>
      <protection/>
    </xf>
    <xf numFmtId="165" fontId="12" fillId="0" borderId="0" xfId="0" applyNumberFormat="1" applyFont="1" applyAlignment="1">
      <alignment wrapText="1"/>
    </xf>
    <xf numFmtId="0" fontId="0" fillId="34" borderId="0" xfId="0" applyFont="1" applyFill="1" applyAlignment="1">
      <alignment wrapText="1"/>
    </xf>
    <xf numFmtId="0" fontId="17" fillId="37" borderId="12" xfId="56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4" fillId="38" borderId="12" xfId="56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center" vertical="center" wrapText="1"/>
      <protection/>
    </xf>
    <xf numFmtId="4" fontId="1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69" fontId="6" fillId="34" borderId="12" xfId="56" applyNumberFormat="1" applyFont="1" applyFill="1" applyBorder="1" applyAlignment="1">
      <alignment horizontal="center" vertical="center" wrapText="1"/>
      <protection/>
    </xf>
    <xf numFmtId="0" fontId="16" fillId="0" borderId="12" xfId="5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69" fontId="4" fillId="39" borderId="12" xfId="56" applyNumberFormat="1" applyFont="1" applyFill="1" applyBorder="1" applyAlignment="1">
      <alignment horizontal="center" vertical="center" wrapText="1"/>
      <protection/>
    </xf>
    <xf numFmtId="0" fontId="6" fillId="40" borderId="10" xfId="56" applyFont="1" applyFill="1" applyBorder="1" applyAlignment="1">
      <alignment horizontal="center" vertical="center" wrapText="1"/>
      <protection/>
    </xf>
    <xf numFmtId="4" fontId="16" fillId="40" borderId="10" xfId="56" applyNumberFormat="1" applyFont="1" applyFill="1" applyBorder="1" applyAlignment="1">
      <alignment horizontal="center" vertical="center" wrapText="1"/>
      <protection/>
    </xf>
    <xf numFmtId="0" fontId="6" fillId="40" borderId="11" xfId="56" applyFont="1" applyFill="1" applyBorder="1" applyAlignment="1">
      <alignment horizontal="center" vertical="center" wrapText="1"/>
      <protection/>
    </xf>
    <xf numFmtId="0" fontId="6" fillId="34" borderId="14" xfId="56" applyFont="1" applyFill="1" applyBorder="1" applyAlignment="1">
      <alignment horizontal="center" vertical="center" wrapText="1"/>
      <protection/>
    </xf>
    <xf numFmtId="0" fontId="16" fillId="34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165" fontId="6" fillId="0" borderId="18" xfId="56" applyNumberFormat="1" applyFont="1" applyFill="1" applyBorder="1" applyAlignment="1">
      <alignment horizontal="center" vertical="center" wrapText="1"/>
      <protection/>
    </xf>
    <xf numFmtId="0" fontId="16" fillId="0" borderId="18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169" fontId="6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9" fontId="67" fillId="0" borderId="0" xfId="0" applyNumberFormat="1" applyFont="1" applyAlignment="1">
      <alignment horizontal="center" vertical="center" wrapText="1"/>
    </xf>
    <xf numFmtId="0" fontId="67" fillId="39" borderId="0" xfId="0" applyFont="1" applyFill="1" applyAlignment="1">
      <alignment horizontal="center" vertical="center" wrapText="1"/>
    </xf>
    <xf numFmtId="165" fontId="6" fillId="41" borderId="12" xfId="56" applyNumberFormat="1" applyFont="1" applyFill="1" applyBorder="1" applyAlignment="1">
      <alignment horizontal="center" vertical="center" wrapText="1"/>
      <protection/>
    </xf>
    <xf numFmtId="169" fontId="4" fillId="41" borderId="12" xfId="56" applyNumberFormat="1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0" fontId="4" fillId="35" borderId="12" xfId="56" applyFont="1" applyFill="1" applyBorder="1" applyAlignment="1">
      <alignment vertical="center" wrapText="1"/>
      <protection/>
    </xf>
    <xf numFmtId="0" fontId="4" fillId="33" borderId="10" xfId="56" applyFont="1" applyFill="1" applyBorder="1" applyAlignment="1">
      <alignment vertical="center" wrapText="1"/>
      <protection/>
    </xf>
    <xf numFmtId="0" fontId="4" fillId="33" borderId="11" xfId="56" applyFont="1" applyFill="1" applyBorder="1" applyAlignment="1">
      <alignment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169" fontId="16" fillId="0" borderId="12" xfId="56" applyNumberFormat="1" applyFont="1" applyFill="1" applyBorder="1" applyAlignment="1">
      <alignment horizontal="center" vertical="center" wrapText="1"/>
      <protection/>
    </xf>
    <xf numFmtId="0" fontId="68" fillId="42" borderId="12" xfId="0" applyFont="1" applyFill="1" applyBorder="1" applyAlignment="1">
      <alignment horizontal="center" vertical="center" wrapText="1"/>
    </xf>
    <xf numFmtId="4" fontId="68" fillId="42" borderId="12" xfId="0" applyNumberFormat="1" applyFont="1" applyFill="1" applyBorder="1" applyAlignment="1">
      <alignment horizontal="center" vertical="center" wrapText="1"/>
    </xf>
    <xf numFmtId="174" fontId="6" fillId="40" borderId="10" xfId="56" applyNumberFormat="1" applyFont="1" applyFill="1" applyBorder="1" applyAlignment="1">
      <alignment horizontal="center" vertical="center" wrapText="1"/>
      <protection/>
    </xf>
    <xf numFmtId="174" fontId="6" fillId="40" borderId="11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vertical="center" wrapText="1"/>
      <protection/>
    </xf>
    <xf numFmtId="0" fontId="12" fillId="0" borderId="12" xfId="0" applyFont="1" applyBorder="1" applyAlignment="1">
      <alignment horizontal="center" vertical="center" wrapText="1"/>
    </xf>
    <xf numFmtId="169" fontId="12" fillId="0" borderId="12" xfId="0" applyNumberFormat="1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17" fillId="34" borderId="12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center" vertical="center" wrapText="1"/>
      <protection/>
    </xf>
    <xf numFmtId="169" fontId="6" fillId="34" borderId="13" xfId="56" applyNumberFormat="1" applyFont="1" applyFill="1" applyBorder="1" applyAlignment="1">
      <alignment vertical="center" wrapText="1"/>
      <protection/>
    </xf>
    <xf numFmtId="169" fontId="6" fillId="34" borderId="10" xfId="56" applyNumberFormat="1" applyFont="1" applyFill="1" applyBorder="1" applyAlignment="1">
      <alignment vertical="center" wrapText="1"/>
      <protection/>
    </xf>
    <xf numFmtId="169" fontId="6" fillId="34" borderId="12" xfId="56" applyNumberFormat="1" applyFont="1" applyFill="1" applyBorder="1" applyAlignment="1">
      <alignment vertical="center" wrapText="1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12" fillId="34" borderId="0" xfId="0" applyFont="1" applyFill="1" applyAlignment="1">
      <alignment wrapText="1"/>
    </xf>
    <xf numFmtId="0" fontId="6" fillId="34" borderId="18" xfId="56" applyFont="1" applyFill="1" applyBorder="1" applyAlignment="1">
      <alignment vertical="center" wrapText="1"/>
      <protection/>
    </xf>
    <xf numFmtId="0" fontId="6" fillId="34" borderId="14" xfId="56" applyFont="1" applyFill="1" applyBorder="1" applyAlignment="1">
      <alignment vertical="center" wrapText="1"/>
      <protection/>
    </xf>
    <xf numFmtId="165" fontId="12" fillId="36" borderId="12" xfId="0" applyNumberFormat="1" applyFont="1" applyFill="1" applyBorder="1" applyAlignment="1">
      <alignment horizontal="center" vertical="center" wrapText="1"/>
    </xf>
    <xf numFmtId="4" fontId="16" fillId="36" borderId="23" xfId="56" applyNumberFormat="1" applyFont="1" applyFill="1" applyBorder="1" applyAlignment="1">
      <alignment horizontal="center" vertical="center" wrapText="1"/>
      <protection/>
    </xf>
    <xf numFmtId="165" fontId="6" fillId="36" borderId="10" xfId="56" applyNumberFormat="1" applyFont="1" applyFill="1" applyBorder="1" applyAlignment="1">
      <alignment horizontal="center" vertical="center" wrapText="1"/>
      <protection/>
    </xf>
    <xf numFmtId="0" fontId="14" fillId="34" borderId="0" xfId="0" applyFont="1" applyFill="1" applyAlignment="1">
      <alignment/>
    </xf>
    <xf numFmtId="0" fontId="59" fillId="34" borderId="0" xfId="0" applyFont="1" applyFill="1" applyBorder="1" applyAlignment="1">
      <alignment wrapText="1"/>
    </xf>
    <xf numFmtId="0" fontId="6" fillId="34" borderId="12" xfId="56" applyFont="1" applyFill="1" applyBorder="1" applyAlignment="1">
      <alignment vertical="center" wrapText="1"/>
      <protection/>
    </xf>
    <xf numFmtId="0" fontId="6" fillId="34" borderId="0" xfId="56" applyFont="1" applyFill="1" applyAlignment="1">
      <alignment horizontal="center" vertical="center" wrapText="1"/>
      <protection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wrapText="1"/>
    </xf>
    <xf numFmtId="0" fontId="67" fillId="0" borderId="12" xfId="0" applyFont="1" applyBorder="1" applyAlignment="1">
      <alignment vertical="center" wrapText="1"/>
    </xf>
    <xf numFmtId="0" fontId="6" fillId="40" borderId="11" xfId="56" applyFont="1" applyFill="1" applyBorder="1" applyAlignment="1">
      <alignment vertical="center" wrapText="1"/>
      <protection/>
    </xf>
    <xf numFmtId="164" fontId="6" fillId="40" borderId="11" xfId="56" applyNumberFormat="1" applyFont="1" applyFill="1" applyBorder="1" applyAlignment="1">
      <alignment horizontal="center" vertical="center" wrapText="1"/>
      <protection/>
    </xf>
    <xf numFmtId="169" fontId="6" fillId="34" borderId="0" xfId="56" applyNumberFormat="1" applyFont="1" applyFill="1" applyBorder="1" applyAlignment="1">
      <alignment vertical="center" wrapText="1"/>
      <protection/>
    </xf>
    <xf numFmtId="0" fontId="6" fillId="43" borderId="11" xfId="56" applyFont="1" applyFill="1" applyBorder="1" applyAlignment="1">
      <alignment horizontal="center" vertical="center" wrapText="1"/>
      <protection/>
    </xf>
    <xf numFmtId="0" fontId="21" fillId="40" borderId="11" xfId="56" applyFont="1" applyFill="1" applyBorder="1" applyAlignment="1">
      <alignment vertical="center" wrapText="1"/>
      <protection/>
    </xf>
    <xf numFmtId="0" fontId="21" fillId="40" borderId="17" xfId="56" applyFont="1" applyFill="1" applyBorder="1" applyAlignment="1">
      <alignment horizontal="center" vertical="center" wrapText="1"/>
      <protection/>
    </xf>
    <xf numFmtId="0" fontId="21" fillId="40" borderId="11" xfId="56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40" borderId="12" xfId="58" applyNumberFormat="1" applyFont="1" applyFill="1" applyBorder="1" applyAlignment="1">
      <alignment horizontal="center" vertical="center" wrapText="1"/>
      <protection/>
    </xf>
    <xf numFmtId="0" fontId="6" fillId="0" borderId="12" xfId="69" applyNumberFormat="1" applyFont="1" applyFill="1" applyBorder="1" applyAlignment="1">
      <alignment horizontal="center" vertical="center"/>
    </xf>
    <xf numFmtId="166" fontId="6" fillId="0" borderId="12" xfId="52" applyNumberFormat="1" applyFont="1" applyFill="1" applyBorder="1" applyAlignment="1">
      <alignment horizontal="center" vertical="center" wrapText="1"/>
      <protection/>
    </xf>
    <xf numFmtId="0" fontId="6" fillId="34" borderId="13" xfId="56" applyFont="1" applyFill="1" applyBorder="1" applyAlignment="1">
      <alignment horizontal="center" vertical="center" wrapText="1"/>
      <protection/>
    </xf>
    <xf numFmtId="0" fontId="6" fillId="34" borderId="24" xfId="56" applyFont="1" applyFill="1" applyBorder="1" applyAlignment="1">
      <alignment horizontal="center" vertical="center" wrapText="1"/>
      <protection/>
    </xf>
    <xf numFmtId="0" fontId="4" fillId="41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20" fillId="40" borderId="0" xfId="0" applyFont="1" applyFill="1" applyAlignment="1">
      <alignment wrapText="1"/>
    </xf>
    <xf numFmtId="0" fontId="0" fillId="0" borderId="0" xfId="0" applyAlignment="1">
      <alignment vertical="center" wrapText="1"/>
    </xf>
    <xf numFmtId="4" fontId="6" fillId="0" borderId="25" xfId="56" applyNumberFormat="1" applyFont="1" applyFill="1" applyBorder="1" applyAlignment="1">
      <alignment horizontal="center" vertical="center" wrapText="1"/>
      <protection/>
    </xf>
    <xf numFmtId="4" fontId="69" fillId="34" borderId="12" xfId="0" applyNumberFormat="1" applyFont="1" applyFill="1" applyBorder="1" applyAlignment="1">
      <alignment horizontal="right" vertical="center" wrapText="1"/>
    </xf>
    <xf numFmtId="0" fontId="22" fillId="40" borderId="12" xfId="58" applyNumberFormat="1" applyFont="1" applyFill="1" applyBorder="1" applyAlignment="1">
      <alignment horizontal="center" vertical="center" wrapText="1"/>
      <protection/>
    </xf>
    <xf numFmtId="166" fontId="22" fillId="40" borderId="12" xfId="52" applyNumberFormat="1" applyFont="1" applyFill="1" applyBorder="1" applyAlignment="1">
      <alignment horizontal="center" vertical="center" wrapText="1"/>
      <protection/>
    </xf>
    <xf numFmtId="0" fontId="22" fillId="0" borderId="12" xfId="69" applyNumberFormat="1" applyFont="1" applyFill="1" applyBorder="1" applyAlignment="1">
      <alignment horizontal="center" vertical="center"/>
    </xf>
    <xf numFmtId="166" fontId="22" fillId="0" borderId="12" xfId="52" applyNumberFormat="1" applyFont="1" applyFill="1" applyBorder="1" applyAlignment="1">
      <alignment horizontal="center" vertical="center" wrapText="1"/>
      <protection/>
    </xf>
    <xf numFmtId="166" fontId="22" fillId="0" borderId="12" xfId="52" applyNumberFormat="1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/>
    </xf>
    <xf numFmtId="44" fontId="22" fillId="0" borderId="12" xfId="69" applyFont="1" applyBorder="1" applyAlignment="1">
      <alignment horizontal="center" vertical="center"/>
    </xf>
    <xf numFmtId="44" fontId="22" fillId="0" borderId="12" xfId="69" applyFont="1" applyFill="1" applyBorder="1" applyAlignment="1">
      <alignment horizontal="center" vertical="center"/>
    </xf>
    <xf numFmtId="44" fontId="22" fillId="36" borderId="12" xfId="69" applyFont="1" applyFill="1" applyBorder="1" applyAlignment="1">
      <alignment horizontal="center" vertical="center"/>
    </xf>
    <xf numFmtId="0" fontId="22" fillId="34" borderId="12" xfId="52" applyFont="1" applyFill="1" applyBorder="1" applyAlignment="1">
      <alignment horizontal="center" vertical="center" wrapText="1"/>
      <protection/>
    </xf>
    <xf numFmtId="44" fontId="22" fillId="34" borderId="12" xfId="69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0" fontId="12" fillId="44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169" fontId="43" fillId="34" borderId="12" xfId="0" applyNumberFormat="1" applyFont="1" applyFill="1" applyBorder="1" applyAlignment="1">
      <alignment horizontal="center" vertical="center" wrapText="1"/>
    </xf>
    <xf numFmtId="0" fontId="4" fillId="0" borderId="26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34" borderId="18" xfId="56" applyFont="1" applyFill="1" applyBorder="1" applyAlignment="1">
      <alignment horizontal="center" vertical="center" wrapText="1"/>
      <protection/>
    </xf>
    <xf numFmtId="0" fontId="17" fillId="40" borderId="11" xfId="56" applyFont="1" applyFill="1" applyBorder="1" applyAlignment="1">
      <alignment horizontal="center" vertical="center" wrapText="1"/>
      <protection/>
    </xf>
    <xf numFmtId="0" fontId="14" fillId="40" borderId="17" xfId="56" applyFont="1" applyFill="1" applyBorder="1" applyAlignment="1">
      <alignment horizontal="center" vertical="center" wrapText="1"/>
      <protection/>
    </xf>
    <xf numFmtId="0" fontId="14" fillId="40" borderId="11" xfId="56" applyFont="1" applyFill="1" applyBorder="1" applyAlignment="1">
      <alignment horizontal="center" vertical="center" wrapText="1"/>
      <protection/>
    </xf>
    <xf numFmtId="0" fontId="14" fillId="40" borderId="27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45" borderId="11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2" xfId="52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59" fillId="0" borderId="0" xfId="0" applyFont="1" applyAlignment="1">
      <alignment/>
    </xf>
    <xf numFmtId="0" fontId="70" fillId="44" borderId="12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12" xfId="0" applyFont="1" applyBorder="1" applyAlignment="1">
      <alignment horizontal="left" vertical="center" wrapText="1"/>
    </xf>
    <xf numFmtId="0" fontId="14" fillId="40" borderId="11" xfId="56" applyFont="1" applyFill="1" applyBorder="1" applyAlignment="1">
      <alignment horizontal="center" vertical="center" wrapText="1"/>
      <protection/>
    </xf>
    <xf numFmtId="0" fontId="4" fillId="42" borderId="12" xfId="56" applyFont="1" applyFill="1" applyBorder="1" applyAlignment="1">
      <alignment horizontal="center" vertical="center" wrapText="1"/>
      <protection/>
    </xf>
    <xf numFmtId="0" fontId="6" fillId="42" borderId="25" xfId="56" applyFont="1" applyFill="1" applyBorder="1" applyAlignment="1">
      <alignment horizontal="center" vertical="center" wrapText="1"/>
      <protection/>
    </xf>
    <xf numFmtId="0" fontId="6" fillId="42" borderId="12" xfId="56" applyFont="1" applyFill="1" applyBorder="1" applyAlignment="1">
      <alignment horizontal="center" vertical="center" wrapText="1"/>
      <protection/>
    </xf>
    <xf numFmtId="0" fontId="6" fillId="46" borderId="10" xfId="56" applyFont="1" applyFill="1" applyBorder="1" applyAlignment="1">
      <alignment horizontal="center" vertical="center" wrapText="1"/>
      <protection/>
    </xf>
    <xf numFmtId="0" fontId="6" fillId="42" borderId="10" xfId="56" applyFont="1" applyFill="1" applyBorder="1" applyAlignment="1">
      <alignment horizontal="center" vertical="center" wrapText="1"/>
      <protection/>
    </xf>
    <xf numFmtId="0" fontId="6" fillId="45" borderId="10" xfId="56" applyFont="1" applyFill="1" applyBorder="1" applyAlignment="1">
      <alignment horizontal="center" vertical="center" wrapText="1"/>
      <protection/>
    </xf>
    <xf numFmtId="0" fontId="14" fillId="40" borderId="25" xfId="56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vertical="center" wrapText="1"/>
    </xf>
    <xf numFmtId="0" fontId="17" fillId="34" borderId="18" xfId="56" applyFont="1" applyFill="1" applyBorder="1" applyAlignment="1">
      <alignment horizontal="center" vertical="center" wrapText="1"/>
      <protection/>
    </xf>
    <xf numFmtId="0" fontId="72" fillId="34" borderId="28" xfId="56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>
      <alignment vertical="center" wrapText="1"/>
      <protection/>
    </xf>
    <xf numFmtId="0" fontId="6" fillId="34" borderId="0" xfId="56" applyFont="1" applyFill="1" applyBorder="1" applyAlignment="1">
      <alignment horizontal="center" vertical="center" wrapText="1"/>
      <protection/>
    </xf>
    <xf numFmtId="0" fontId="6" fillId="33" borderId="29" xfId="56" applyFont="1" applyFill="1" applyBorder="1" applyAlignment="1">
      <alignment horizontal="center" vertical="center" wrapText="1"/>
      <protection/>
    </xf>
    <xf numFmtId="0" fontId="4" fillId="33" borderId="30" xfId="56" applyFont="1" applyFill="1" applyBorder="1" applyAlignment="1">
      <alignment vertical="center" wrapText="1"/>
      <protection/>
    </xf>
    <xf numFmtId="0" fontId="6" fillId="33" borderId="30" xfId="56" applyFont="1" applyFill="1" applyBorder="1" applyAlignment="1">
      <alignment horizontal="center" vertical="center" wrapText="1"/>
      <protection/>
    </xf>
    <xf numFmtId="0" fontId="6" fillId="33" borderId="31" xfId="56" applyFont="1" applyFill="1" applyBorder="1" applyAlignment="1">
      <alignment horizontal="center" vertical="center" wrapText="1"/>
      <protection/>
    </xf>
    <xf numFmtId="0" fontId="6" fillId="33" borderId="32" xfId="56" applyFont="1" applyFill="1" applyBorder="1" applyAlignment="1">
      <alignment horizontal="center" vertical="center" wrapText="1"/>
      <protection/>
    </xf>
    <xf numFmtId="0" fontId="67" fillId="34" borderId="12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vertical="center"/>
    </xf>
    <xf numFmtId="0" fontId="6" fillId="34" borderId="12" xfId="56" applyFont="1" applyFill="1" applyBorder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center" vertical="center"/>
      <protection/>
    </xf>
    <xf numFmtId="0" fontId="22" fillId="0" borderId="12" xfId="52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67" fillId="0" borderId="12" xfId="0" applyFont="1" applyBorder="1" applyAlignment="1">
      <alignment horizontal="center" vertical="center"/>
    </xf>
    <xf numFmtId="164" fontId="6" fillId="34" borderId="12" xfId="56" applyNumberFormat="1" applyFont="1" applyFill="1" applyBorder="1" applyAlignment="1">
      <alignment horizontal="center" vertical="center" wrapText="1"/>
      <protection/>
    </xf>
    <xf numFmtId="169" fontId="6" fillId="0" borderId="12" xfId="56" applyNumberFormat="1" applyFont="1" applyFill="1" applyBorder="1" applyAlignment="1">
      <alignment horizontal="center" vertical="center" wrapText="1"/>
      <protection/>
    </xf>
    <xf numFmtId="165" fontId="73" fillId="0" borderId="12" xfId="56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/>
    </xf>
    <xf numFmtId="165" fontId="4" fillId="0" borderId="12" xfId="56" applyNumberFormat="1" applyFont="1" applyFill="1" applyBorder="1" applyAlignment="1">
      <alignment horizontal="center" vertical="center" wrapText="1"/>
      <protection/>
    </xf>
    <xf numFmtId="164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3" fontId="6" fillId="44" borderId="12" xfId="56" applyNumberFormat="1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2" xfId="56" applyNumberFormat="1" applyFont="1" applyFill="1" applyBorder="1" applyAlignment="1">
      <alignment horizontal="center" vertical="center" wrapText="1"/>
      <protection/>
    </xf>
    <xf numFmtId="0" fontId="67" fillId="34" borderId="12" xfId="0" applyFont="1" applyFill="1" applyBorder="1" applyAlignment="1">
      <alignment horizontal="center" vertical="center"/>
    </xf>
    <xf numFmtId="0" fontId="6" fillId="0" borderId="33" xfId="56" applyFont="1" applyFill="1" applyBorder="1" applyAlignment="1">
      <alignment horizontal="center" vertical="center" wrapText="1"/>
      <protection/>
    </xf>
    <xf numFmtId="0" fontId="12" fillId="40" borderId="0" xfId="0" applyFont="1" applyFill="1" applyAlignment="1">
      <alignment wrapText="1"/>
    </xf>
    <xf numFmtId="0" fontId="17" fillId="40" borderId="12" xfId="56" applyFont="1" applyFill="1" applyBorder="1" applyAlignment="1">
      <alignment horizontal="center" vertical="center" wrapText="1"/>
      <protection/>
    </xf>
    <xf numFmtId="0" fontId="4" fillId="47" borderId="12" xfId="56" applyFont="1" applyFill="1" applyBorder="1" applyAlignment="1">
      <alignment horizontal="center" vertical="center" wrapText="1"/>
      <protection/>
    </xf>
    <xf numFmtId="0" fontId="4" fillId="48" borderId="12" xfId="56" applyFont="1" applyFill="1" applyBorder="1" applyAlignment="1">
      <alignment horizontal="center" vertical="center" wrapText="1"/>
      <protection/>
    </xf>
    <xf numFmtId="0" fontId="14" fillId="40" borderId="0" xfId="0" applyFont="1" applyFill="1" applyAlignment="1">
      <alignment/>
    </xf>
    <xf numFmtId="0" fontId="67" fillId="34" borderId="12" xfId="0" applyFont="1" applyFill="1" applyBorder="1" applyAlignment="1">
      <alignment horizontal="center" vertical="center" wrapText="1"/>
    </xf>
    <xf numFmtId="164" fontId="8" fillId="0" borderId="12" xfId="56" applyNumberFormat="1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0" fontId="14" fillId="40" borderId="18" xfId="56" applyFont="1" applyFill="1" applyBorder="1" applyAlignment="1">
      <alignment horizontal="center" vertical="center" wrapText="1"/>
      <protection/>
    </xf>
    <xf numFmtId="0" fontId="74" fillId="0" borderId="12" xfId="0" applyFont="1" applyBorder="1" applyAlignment="1">
      <alignment horizontal="left" vertical="center"/>
    </xf>
    <xf numFmtId="0" fontId="74" fillId="0" borderId="12" xfId="0" applyFont="1" applyBorder="1" applyAlignment="1">
      <alignment horizontal="center" vertical="center"/>
    </xf>
    <xf numFmtId="169" fontId="74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72" fillId="34" borderId="0" xfId="56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169" fontId="14" fillId="0" borderId="11" xfId="0" applyNumberFormat="1" applyFont="1" applyBorder="1" applyAlignment="1">
      <alignment horizontal="right" vertical="center"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wrapText="1"/>
      <protection/>
    </xf>
    <xf numFmtId="0" fontId="69" fillId="34" borderId="0" xfId="0" applyFont="1" applyFill="1" applyBorder="1" applyAlignment="1">
      <alignment horizontal="center" wrapText="1"/>
    </xf>
    <xf numFmtId="0" fontId="69" fillId="34" borderId="0" xfId="0" applyFont="1" applyFill="1" applyBorder="1" applyAlignment="1">
      <alignment wrapText="1"/>
    </xf>
    <xf numFmtId="0" fontId="6" fillId="40" borderId="0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40" borderId="10" xfId="56" applyFont="1" applyFill="1" applyBorder="1" applyAlignment="1">
      <alignment vertical="center" wrapText="1"/>
      <protection/>
    </xf>
    <xf numFmtId="0" fontId="12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horizontal="center" vertical="center" wrapText="1"/>
    </xf>
    <xf numFmtId="169" fontId="6" fillId="0" borderId="12" xfId="56" applyNumberFormat="1" applyFont="1" applyFill="1" applyBorder="1" applyAlignment="1">
      <alignment vertical="center" wrapText="1"/>
      <protection/>
    </xf>
    <xf numFmtId="169" fontId="12" fillId="0" borderId="11" xfId="0" applyNumberFormat="1" applyFont="1" applyBorder="1" applyAlignment="1">
      <alignment horizontal="right" vertical="center" wrapText="1"/>
    </xf>
    <xf numFmtId="169" fontId="12" fillId="0" borderId="0" xfId="0" applyNumberFormat="1" applyFont="1" applyBorder="1" applyAlignment="1">
      <alignment horizontal="right" vertical="center" wrapText="1"/>
    </xf>
    <xf numFmtId="169" fontId="6" fillId="34" borderId="12" xfId="0" applyNumberFormat="1" applyFont="1" applyFill="1" applyBorder="1" applyAlignment="1">
      <alignment vertical="center" wrapText="1"/>
    </xf>
    <xf numFmtId="169" fontId="6" fillId="34" borderId="24" xfId="0" applyNumberFormat="1" applyFont="1" applyFill="1" applyBorder="1" applyAlignment="1">
      <alignment vertical="center" wrapText="1"/>
    </xf>
    <xf numFmtId="0" fontId="6" fillId="34" borderId="36" xfId="56" applyFont="1" applyFill="1" applyBorder="1" applyAlignment="1">
      <alignment vertical="center" wrapText="1"/>
      <protection/>
    </xf>
    <xf numFmtId="169" fontId="6" fillId="34" borderId="24" xfId="56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6" fillId="40" borderId="12" xfId="56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169" fontId="4" fillId="0" borderId="37" xfId="56" applyNumberFormat="1" applyFont="1" applyFill="1" applyBorder="1" applyAlignment="1">
      <alignment horizontal="center" vertical="center" wrapText="1"/>
      <protection/>
    </xf>
    <xf numFmtId="169" fontId="4" fillId="33" borderId="12" xfId="56" applyNumberFormat="1" applyFont="1" applyFill="1" applyBorder="1" applyAlignment="1">
      <alignment vertical="center" wrapText="1"/>
      <protection/>
    </xf>
    <xf numFmtId="169" fontId="6" fillId="34" borderId="12" xfId="56" applyNumberFormat="1" applyFont="1" applyFill="1" applyBorder="1" applyAlignment="1">
      <alignment horizontal="right" vertical="center" wrapText="1"/>
      <protection/>
    </xf>
    <xf numFmtId="169" fontId="6" fillId="34" borderId="10" xfId="56" applyNumberFormat="1" applyFont="1" applyFill="1" applyBorder="1" applyAlignment="1">
      <alignment horizontal="right" vertical="center" wrapText="1"/>
      <protection/>
    </xf>
    <xf numFmtId="169" fontId="6" fillId="34" borderId="13" xfId="56" applyNumberFormat="1" applyFont="1" applyFill="1" applyBorder="1" applyAlignment="1">
      <alignment horizontal="right" vertical="center" wrapText="1"/>
      <protection/>
    </xf>
    <xf numFmtId="169" fontId="6" fillId="34" borderId="11" xfId="56" applyNumberFormat="1" applyFont="1" applyFill="1" applyBorder="1" applyAlignment="1">
      <alignment vertical="center" wrapText="1"/>
      <protection/>
    </xf>
    <xf numFmtId="169" fontId="6" fillId="34" borderId="17" xfId="56" applyNumberFormat="1" applyFont="1" applyFill="1" applyBorder="1" applyAlignment="1">
      <alignment vertical="center" wrapText="1"/>
      <protection/>
    </xf>
    <xf numFmtId="169" fontId="6" fillId="34" borderId="38" xfId="56" applyNumberFormat="1" applyFont="1" applyFill="1" applyBorder="1" applyAlignment="1">
      <alignment vertical="center" wrapText="1"/>
      <protection/>
    </xf>
    <xf numFmtId="169" fontId="4" fillId="35" borderId="12" xfId="67" applyNumberFormat="1" applyFont="1" applyFill="1" applyBorder="1" applyAlignment="1">
      <alignment vertical="center" wrapText="1"/>
    </xf>
    <xf numFmtId="169" fontId="6" fillId="40" borderId="11" xfId="56" applyNumberFormat="1" applyFont="1" applyFill="1" applyBorder="1" applyAlignment="1">
      <alignment vertical="center" wrapText="1"/>
      <protection/>
    </xf>
    <xf numFmtId="169" fontId="4" fillId="35" borderId="12" xfId="56" applyNumberFormat="1" applyFont="1" applyFill="1" applyBorder="1" applyAlignment="1">
      <alignment vertical="center" wrapText="1"/>
      <protection/>
    </xf>
    <xf numFmtId="169" fontId="14" fillId="0" borderId="11" xfId="56" applyNumberFormat="1" applyFont="1" applyFill="1" applyBorder="1" applyAlignment="1">
      <alignment vertical="center" wrapText="1"/>
      <protection/>
    </xf>
    <xf numFmtId="169" fontId="14" fillId="0" borderId="17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69" fontId="4" fillId="0" borderId="11" xfId="56" applyNumberFormat="1" applyFont="1" applyFill="1" applyBorder="1" applyAlignment="1">
      <alignment horizontal="center" vertical="center" wrapText="1"/>
      <protection/>
    </xf>
    <xf numFmtId="169" fontId="4" fillId="33" borderId="10" xfId="56" applyNumberFormat="1" applyFont="1" applyFill="1" applyBorder="1" applyAlignment="1">
      <alignment vertical="center" wrapText="1"/>
      <protection/>
    </xf>
    <xf numFmtId="169" fontId="0" fillId="0" borderId="12" xfId="0" applyNumberFormat="1" applyBorder="1" applyAlignment="1">
      <alignment vertical="center" wrapText="1"/>
    </xf>
    <xf numFmtId="169" fontId="4" fillId="35" borderId="25" xfId="67" applyNumberFormat="1" applyFont="1" applyFill="1" applyBorder="1" applyAlignment="1">
      <alignment vertical="center" wrapText="1"/>
    </xf>
    <xf numFmtId="169" fontId="4" fillId="35" borderId="39" xfId="67" applyNumberFormat="1" applyFont="1" applyFill="1" applyBorder="1" applyAlignment="1">
      <alignment vertical="center" wrapText="1"/>
    </xf>
    <xf numFmtId="169" fontId="4" fillId="35" borderId="32" xfId="67" applyNumberFormat="1" applyFont="1" applyFill="1" applyBorder="1" applyAlignment="1">
      <alignment vertical="center" wrapText="1"/>
    </xf>
    <xf numFmtId="169" fontId="21" fillId="40" borderId="11" xfId="56" applyNumberFormat="1" applyFont="1" applyFill="1" applyBorder="1" applyAlignment="1">
      <alignment vertical="center" wrapText="1"/>
      <protection/>
    </xf>
    <xf numFmtId="169" fontId="4" fillId="33" borderId="11" xfId="56" applyNumberFormat="1" applyFont="1" applyFill="1" applyBorder="1" applyAlignment="1">
      <alignment vertical="center" wrapText="1"/>
      <protection/>
    </xf>
    <xf numFmtId="169" fontId="4" fillId="34" borderId="0" xfId="56" applyNumberFormat="1" applyFont="1" applyFill="1" applyBorder="1" applyAlignment="1">
      <alignment vertical="center" wrapText="1"/>
      <protection/>
    </xf>
    <xf numFmtId="169" fontId="11" fillId="44" borderId="12" xfId="0" applyNumberFormat="1" applyFont="1" applyFill="1" applyBorder="1" applyAlignment="1">
      <alignment horizontal="center" vertical="center" wrapText="1"/>
    </xf>
    <xf numFmtId="0" fontId="6" fillId="33" borderId="13" xfId="56" applyFont="1" applyFill="1" applyBorder="1" applyAlignment="1">
      <alignment horizontal="center" vertical="center" wrapText="1"/>
      <protection/>
    </xf>
    <xf numFmtId="0" fontId="4" fillId="33" borderId="40" xfId="56" applyFont="1" applyFill="1" applyBorder="1" applyAlignment="1">
      <alignment vertical="center" wrapText="1"/>
      <protection/>
    </xf>
    <xf numFmtId="0" fontId="6" fillId="33" borderId="40" xfId="56" applyFont="1" applyFill="1" applyBorder="1" applyAlignment="1">
      <alignment horizontal="center" vertical="center" wrapText="1"/>
      <protection/>
    </xf>
    <xf numFmtId="0" fontId="6" fillId="33" borderId="36" xfId="56" applyFont="1" applyFill="1" applyBorder="1" applyAlignment="1">
      <alignment horizontal="center" vertical="center" wrapText="1"/>
      <protection/>
    </xf>
    <xf numFmtId="169" fontId="4" fillId="35" borderId="24" xfId="67" applyNumberFormat="1" applyFont="1" applyFill="1" applyBorder="1" applyAlignment="1">
      <alignment vertical="center" wrapText="1"/>
    </xf>
    <xf numFmtId="0" fontId="6" fillId="0" borderId="39" xfId="5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2" fillId="0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6" fillId="34" borderId="12" xfId="56" applyNumberFormat="1" applyFont="1" applyFill="1" applyBorder="1" applyAlignment="1">
      <alignment horizontal="right" vertical="center" wrapText="1"/>
      <protection/>
    </xf>
    <xf numFmtId="4" fontId="12" fillId="0" borderId="12" xfId="0" applyNumberFormat="1" applyFont="1" applyBorder="1" applyAlignment="1">
      <alignment horizontal="right" vertical="center" wrapText="1"/>
    </xf>
    <xf numFmtId="4" fontId="67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34" borderId="13" xfId="56" applyNumberFormat="1" applyFont="1" applyFill="1" applyBorder="1" applyAlignment="1">
      <alignment horizontal="right" vertical="center" wrapText="1"/>
      <protection/>
    </xf>
    <xf numFmtId="4" fontId="6" fillId="34" borderId="11" xfId="56" applyNumberFormat="1" applyFont="1" applyFill="1" applyBorder="1" applyAlignment="1">
      <alignment horizontal="right" vertical="center" wrapText="1"/>
      <protection/>
    </xf>
    <xf numFmtId="0" fontId="22" fillId="0" borderId="12" xfId="69" applyNumberFormat="1" applyFont="1" applyFill="1" applyBorder="1" applyAlignment="1">
      <alignment horizontal="center" vertical="center" wrapText="1"/>
    </xf>
    <xf numFmtId="0" fontId="14" fillId="40" borderId="12" xfId="56" applyFont="1" applyFill="1" applyBorder="1" applyAlignment="1">
      <alignment horizontal="center" vertical="center" wrapText="1"/>
      <protection/>
    </xf>
    <xf numFmtId="0" fontId="14" fillId="45" borderId="11" xfId="56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43" fillId="37" borderId="12" xfId="56" applyFont="1" applyFill="1" applyBorder="1" applyAlignment="1">
      <alignment vertical="center" wrapText="1"/>
      <protection/>
    </xf>
    <xf numFmtId="169" fontId="43" fillId="34" borderId="12" xfId="0" applyNumberFormat="1" applyFont="1" applyFill="1" applyBorder="1" applyAlignment="1">
      <alignment horizontal="left" vertical="center" wrapText="1"/>
    </xf>
    <xf numFmtId="0" fontId="4" fillId="49" borderId="12" xfId="56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9" fontId="12" fillId="0" borderId="12" xfId="0" applyNumberFormat="1" applyFont="1" applyBorder="1" applyAlignment="1">
      <alignment horizontal="right" vertical="center" wrapText="1"/>
    </xf>
    <xf numFmtId="0" fontId="6" fillId="36" borderId="27" xfId="56" applyFont="1" applyFill="1" applyBorder="1" applyAlignment="1">
      <alignment horizontal="center" vertical="center" wrapText="1"/>
      <protection/>
    </xf>
    <xf numFmtId="0" fontId="6" fillId="34" borderId="40" xfId="56" applyFont="1" applyFill="1" applyBorder="1" applyAlignment="1">
      <alignment vertical="center" wrapText="1"/>
      <protection/>
    </xf>
    <xf numFmtId="0" fontId="6" fillId="34" borderId="40" xfId="56" applyFont="1" applyFill="1" applyBorder="1" applyAlignment="1">
      <alignment horizontal="center" vertical="center" wrapText="1"/>
      <protection/>
    </xf>
    <xf numFmtId="4" fontId="6" fillId="0" borderId="39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7" fillId="34" borderId="1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" fontId="6" fillId="0" borderId="12" xfId="56" applyNumberFormat="1" applyFont="1" applyBorder="1" applyAlignment="1">
      <alignment vertical="center"/>
      <protection/>
    </xf>
    <xf numFmtId="169" fontId="14" fillId="0" borderId="0" xfId="0" applyNumberFormat="1" applyFont="1" applyAlignment="1">
      <alignment vertical="center"/>
    </xf>
    <xf numFmtId="169" fontId="6" fillId="34" borderId="24" xfId="56" applyNumberFormat="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 wrapText="1"/>
    </xf>
    <xf numFmtId="169" fontId="12" fillId="0" borderId="0" xfId="0" applyNumberFormat="1" applyFont="1" applyAlignment="1">
      <alignment vertical="center" wrapText="1"/>
    </xf>
    <xf numFmtId="0" fontId="75" fillId="34" borderId="12" xfId="53" applyFont="1" applyFill="1" applyBorder="1" applyAlignment="1">
      <alignment horizontal="center" vertical="center" wrapText="1"/>
      <protection/>
    </xf>
    <xf numFmtId="0" fontId="75" fillId="0" borderId="12" xfId="56" applyFont="1" applyFill="1" applyBorder="1" applyAlignment="1">
      <alignment horizontal="center" vertical="center" wrapText="1"/>
      <protection/>
    </xf>
    <xf numFmtId="0" fontId="75" fillId="0" borderId="12" xfId="53" applyFont="1" applyBorder="1" applyAlignment="1">
      <alignment horizontal="center" vertical="center" wrapText="1"/>
      <protection/>
    </xf>
    <xf numFmtId="0" fontId="67" fillId="0" borderId="12" xfId="53" applyFont="1" applyBorder="1" applyAlignment="1">
      <alignment horizontal="center" vertical="center"/>
      <protection/>
    </xf>
    <xf numFmtId="0" fontId="67" fillId="0" borderId="12" xfId="53" applyFont="1" applyFill="1" applyBorder="1" applyAlignment="1">
      <alignment horizontal="center" vertical="center"/>
      <protection/>
    </xf>
    <xf numFmtId="0" fontId="17" fillId="37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44" fontId="22" fillId="50" borderId="12" xfId="52" applyNumberFormat="1" applyFont="1" applyFill="1" applyBorder="1" applyAlignment="1">
      <alignment horizontal="center" vertical="center" wrapText="1"/>
      <protection/>
    </xf>
    <xf numFmtId="0" fontId="67" fillId="34" borderId="12" xfId="53" applyFont="1" applyFill="1" applyBorder="1" applyAlignment="1">
      <alignment horizontal="center" vertical="center"/>
      <protection/>
    </xf>
    <xf numFmtId="0" fontId="4" fillId="50" borderId="12" xfId="56" applyFont="1" applyFill="1" applyBorder="1" applyAlignment="1">
      <alignment horizontal="center" vertical="center" wrapText="1"/>
      <protection/>
    </xf>
    <xf numFmtId="0" fontId="6" fillId="50" borderId="12" xfId="56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left" vertical="center"/>
      <protection/>
    </xf>
    <xf numFmtId="0" fontId="4" fillId="49" borderId="12" xfId="56" applyFont="1" applyFill="1" applyBorder="1" applyAlignment="1">
      <alignment horizontal="center" vertical="center" wrapText="1"/>
      <protection/>
    </xf>
    <xf numFmtId="0" fontId="6" fillId="34" borderId="33" xfId="56" applyFont="1" applyFill="1" applyBorder="1" applyAlignment="1">
      <alignment horizontal="center" vertical="center" wrapText="1"/>
      <protection/>
    </xf>
    <xf numFmtId="0" fontId="6" fillId="34" borderId="41" xfId="56" applyFont="1" applyFill="1" applyBorder="1" applyAlignment="1">
      <alignment horizontal="center" vertical="center" wrapText="1"/>
      <protection/>
    </xf>
    <xf numFmtId="0" fontId="6" fillId="34" borderId="25" xfId="56" applyFont="1" applyFill="1" applyBorder="1" applyAlignment="1">
      <alignment horizontal="center" vertical="center" wrapText="1"/>
      <protection/>
    </xf>
    <xf numFmtId="0" fontId="4" fillId="39" borderId="12" xfId="56" applyFont="1" applyFill="1" applyBorder="1" applyAlignment="1">
      <alignment horizontal="center" vertical="center" wrapText="1"/>
      <protection/>
    </xf>
    <xf numFmtId="169" fontId="4" fillId="39" borderId="33" xfId="56" applyNumberFormat="1" applyFont="1" applyFill="1" applyBorder="1" applyAlignment="1">
      <alignment horizontal="center" vertical="center" wrapText="1"/>
      <protection/>
    </xf>
    <xf numFmtId="169" fontId="4" fillId="39" borderId="25" xfId="56" applyNumberFormat="1" applyFont="1" applyFill="1" applyBorder="1" applyAlignment="1">
      <alignment horizontal="center" vertical="center" wrapText="1"/>
      <protection/>
    </xf>
    <xf numFmtId="0" fontId="4" fillId="41" borderId="12" xfId="56" applyFont="1" applyFill="1" applyBorder="1" applyAlignment="1">
      <alignment horizontal="center" vertical="center" wrapText="1"/>
      <protection/>
    </xf>
    <xf numFmtId="0" fontId="4" fillId="42" borderId="12" xfId="56" applyFont="1" applyFill="1" applyBorder="1" applyAlignment="1">
      <alignment horizontal="center" vertical="center" wrapText="1"/>
      <protection/>
    </xf>
    <xf numFmtId="0" fontId="4" fillId="44" borderId="33" xfId="56" applyFont="1" applyFill="1" applyBorder="1" applyAlignment="1">
      <alignment horizontal="left" vertical="center" wrapText="1"/>
      <protection/>
    </xf>
    <xf numFmtId="0" fontId="4" fillId="44" borderId="41" xfId="56" applyFont="1" applyFill="1" applyBorder="1" applyAlignment="1">
      <alignment horizontal="left" vertical="center" wrapText="1"/>
      <protection/>
    </xf>
    <xf numFmtId="0" fontId="4" fillId="44" borderId="25" xfId="56" applyFont="1" applyFill="1" applyBorder="1" applyAlignment="1">
      <alignment horizontal="left" vertical="center" wrapText="1"/>
      <protection/>
    </xf>
    <xf numFmtId="0" fontId="4" fillId="0" borderId="42" xfId="56" applyFont="1" applyFill="1" applyBorder="1" applyAlignment="1">
      <alignment horizontal="left" vertical="center" wrapText="1"/>
      <protection/>
    </xf>
    <xf numFmtId="165" fontId="4" fillId="41" borderId="43" xfId="56" applyNumberFormat="1" applyFont="1" applyFill="1" applyBorder="1" applyAlignment="1">
      <alignment horizontal="center" vertical="center" wrapText="1"/>
      <protection/>
    </xf>
    <xf numFmtId="165" fontId="4" fillId="41" borderId="44" xfId="56" applyNumberFormat="1" applyFont="1" applyFill="1" applyBorder="1" applyAlignment="1">
      <alignment horizontal="center" vertical="center" wrapText="1"/>
      <protection/>
    </xf>
    <xf numFmtId="169" fontId="4" fillId="41" borderId="33" xfId="56" applyNumberFormat="1" applyFont="1" applyFill="1" applyBorder="1" applyAlignment="1">
      <alignment horizontal="center" vertical="center" wrapText="1"/>
      <protection/>
    </xf>
    <xf numFmtId="169" fontId="4" fillId="41" borderId="25" xfId="56" applyNumberFormat="1" applyFont="1" applyFill="1" applyBorder="1" applyAlignment="1">
      <alignment horizontal="center" vertical="center" wrapText="1"/>
      <protection/>
    </xf>
    <xf numFmtId="0" fontId="4" fillId="42" borderId="24" xfId="56" applyFont="1" applyFill="1" applyBorder="1" applyAlignment="1">
      <alignment horizontal="center" vertical="center" wrapText="1"/>
      <protection/>
    </xf>
    <xf numFmtId="0" fontId="4" fillId="42" borderId="39" xfId="56" applyFont="1" applyFill="1" applyBorder="1" applyAlignment="1">
      <alignment horizontal="center" vertical="center" wrapText="1"/>
      <protection/>
    </xf>
    <xf numFmtId="0" fontId="25" fillId="51" borderId="18" xfId="56" applyFont="1" applyFill="1" applyBorder="1" applyAlignment="1">
      <alignment horizontal="center" vertical="center" wrapText="1"/>
      <protection/>
    </xf>
    <xf numFmtId="0" fontId="25" fillId="51" borderId="15" xfId="56" applyFont="1" applyFill="1" applyBorder="1" applyAlignment="1">
      <alignment horizontal="center" vertical="center" wrapText="1"/>
      <protection/>
    </xf>
    <xf numFmtId="0" fontId="25" fillId="51" borderId="17" xfId="56" applyFont="1" applyFill="1" applyBorder="1" applyAlignment="1">
      <alignment horizontal="center" vertical="center" wrapText="1"/>
      <protection/>
    </xf>
    <xf numFmtId="4" fontId="16" fillId="0" borderId="12" xfId="56" applyNumberFormat="1" applyFont="1" applyFill="1" applyBorder="1" applyAlignment="1">
      <alignment horizontal="center" vertical="center" wrapText="1"/>
      <protection/>
    </xf>
    <xf numFmtId="169" fontId="4" fillId="42" borderId="12" xfId="56" applyNumberFormat="1" applyFont="1" applyFill="1" applyBorder="1" applyAlignment="1">
      <alignment horizontal="center" vertical="center" wrapText="1"/>
      <protection/>
    </xf>
    <xf numFmtId="165" fontId="25" fillId="51" borderId="18" xfId="56" applyNumberFormat="1" applyFont="1" applyFill="1" applyBorder="1" applyAlignment="1">
      <alignment horizontal="center" vertical="center" wrapText="1"/>
      <protection/>
    </xf>
    <xf numFmtId="165" fontId="25" fillId="51" borderId="15" xfId="56" applyNumberFormat="1" applyFont="1" applyFill="1" applyBorder="1" applyAlignment="1">
      <alignment horizontal="center" vertical="center" wrapText="1"/>
      <protection/>
    </xf>
    <xf numFmtId="165" fontId="25" fillId="51" borderId="17" xfId="56" applyNumberFormat="1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47" fillId="0" borderId="42" xfId="56" applyFont="1" applyFill="1" applyBorder="1" applyAlignment="1">
      <alignment horizontal="left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7" fillId="52" borderId="45" xfId="56" applyFont="1" applyFill="1" applyBorder="1" applyAlignment="1">
      <alignment horizontal="left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69" fillId="34" borderId="0" xfId="0" applyFont="1" applyFill="1" applyBorder="1" applyAlignment="1">
      <alignment horizontal="center" wrapText="1"/>
    </xf>
    <xf numFmtId="0" fontId="76" fillId="52" borderId="45" xfId="56" applyFont="1" applyFill="1" applyBorder="1" applyAlignment="1">
      <alignment horizontal="left" vertical="center" wrapText="1"/>
      <protection/>
    </xf>
    <xf numFmtId="0" fontId="77" fillId="53" borderId="46" xfId="56" applyFont="1" applyFill="1" applyBorder="1" applyAlignment="1">
      <alignment horizontal="left" vertical="center" wrapText="1"/>
      <protection/>
    </xf>
    <xf numFmtId="0" fontId="7" fillId="52" borderId="42" xfId="56" applyFont="1" applyFill="1" applyBorder="1" applyAlignment="1">
      <alignment horizontal="left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7" fillId="52" borderId="12" xfId="56" applyFont="1" applyFill="1" applyBorder="1" applyAlignment="1">
      <alignment horizontal="left" vertical="center" wrapText="1"/>
      <protection/>
    </xf>
    <xf numFmtId="0" fontId="6" fillId="40" borderId="13" xfId="56" applyNumberFormat="1" applyFont="1" applyFill="1" applyBorder="1" applyAlignment="1">
      <alignment horizontal="center" vertical="center" wrapText="1"/>
      <protection/>
    </xf>
    <xf numFmtId="0" fontId="0" fillId="0" borderId="4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40" borderId="47" xfId="56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6" fillId="34" borderId="24" xfId="0" applyNumberFormat="1" applyFont="1" applyFill="1" applyBorder="1" applyAlignment="1">
      <alignment vertical="center" wrapText="1"/>
    </xf>
    <xf numFmtId="169" fontId="0" fillId="0" borderId="48" xfId="0" applyNumberFormat="1" applyBorder="1" applyAlignment="1">
      <alignment vertical="center" wrapText="1"/>
    </xf>
    <xf numFmtId="169" fontId="0" fillId="0" borderId="39" xfId="0" applyNumberFormat="1" applyBorder="1" applyAlignment="1">
      <alignment vertical="center" wrapText="1"/>
    </xf>
    <xf numFmtId="0" fontId="22" fillId="50" borderId="12" xfId="52" applyFont="1" applyFill="1" applyBorder="1" applyAlignment="1">
      <alignment horizontal="center" vertical="center" wrapText="1"/>
      <protection/>
    </xf>
    <xf numFmtId="0" fontId="4" fillId="0" borderId="42" xfId="56" applyFont="1" applyFill="1" applyBorder="1" applyAlignment="1">
      <alignment horizontal="left" vertical="center"/>
      <protection/>
    </xf>
    <xf numFmtId="44" fontId="22" fillId="50" borderId="12" xfId="52" applyNumberFormat="1" applyFont="1" applyFill="1" applyBorder="1" applyAlignment="1">
      <alignment horizontal="center" vertical="center" wrapText="1"/>
      <protection/>
    </xf>
    <xf numFmtId="166" fontId="70" fillId="44" borderId="33" xfId="0" applyNumberFormat="1" applyFont="1" applyFill="1" applyBorder="1" applyAlignment="1">
      <alignment horizontal="center" vertical="center"/>
    </xf>
    <xf numFmtId="0" fontId="70" fillId="44" borderId="25" xfId="0" applyFont="1" applyFill="1" applyBorder="1" applyAlignment="1">
      <alignment horizontal="center" vertical="center"/>
    </xf>
    <xf numFmtId="0" fontId="46" fillId="44" borderId="33" xfId="0" applyFont="1" applyFill="1" applyBorder="1" applyAlignment="1">
      <alignment horizontal="center" vertical="center"/>
    </xf>
    <xf numFmtId="0" fontId="46" fillId="44" borderId="41" xfId="0" applyFont="1" applyFill="1" applyBorder="1" applyAlignment="1">
      <alignment horizontal="center" vertical="center"/>
    </xf>
    <xf numFmtId="0" fontId="46" fillId="44" borderId="25" xfId="0" applyFont="1" applyFill="1" applyBorder="1" applyAlignment="1">
      <alignment horizontal="center" vertical="center"/>
    </xf>
    <xf numFmtId="0" fontId="11" fillId="50" borderId="33" xfId="56" applyFont="1" applyFill="1" applyBorder="1" applyAlignment="1">
      <alignment horizontal="center" vertical="center" wrapText="1"/>
      <protection/>
    </xf>
    <xf numFmtId="0" fontId="11" fillId="50" borderId="41" xfId="56" applyFont="1" applyFill="1" applyBorder="1" applyAlignment="1">
      <alignment horizontal="center" vertical="center" wrapText="1"/>
      <protection/>
    </xf>
    <xf numFmtId="0" fontId="11" fillId="50" borderId="25" xfId="56" applyFont="1" applyFill="1" applyBorder="1" applyAlignment="1">
      <alignment horizontal="center" vertical="center" wrapText="1"/>
      <protection/>
    </xf>
    <xf numFmtId="0" fontId="22" fillId="50" borderId="12" xfId="52" applyFont="1" applyFill="1" applyBorder="1" applyAlignment="1">
      <alignment horizontal="center" vertical="center"/>
      <protection/>
    </xf>
    <xf numFmtId="0" fontId="22" fillId="50" borderId="12" xfId="52" applyNumberFormat="1" applyFont="1" applyFill="1" applyBorder="1" applyAlignment="1">
      <alignment horizontal="center" vertical="center" wrapText="1"/>
      <protection/>
    </xf>
    <xf numFmtId="0" fontId="46" fillId="50" borderId="12" xfId="56" applyFont="1" applyFill="1" applyBorder="1" applyAlignment="1">
      <alignment horizontal="center" vertical="center"/>
      <protection/>
    </xf>
    <xf numFmtId="0" fontId="4" fillId="50" borderId="24" xfId="56" applyFont="1" applyFill="1" applyBorder="1" applyAlignment="1">
      <alignment horizontal="center" vertical="center" wrapText="1"/>
      <protection/>
    </xf>
    <xf numFmtId="0" fontId="4" fillId="50" borderId="48" xfId="56" applyFont="1" applyFill="1" applyBorder="1" applyAlignment="1">
      <alignment horizontal="center" vertical="center" wrapText="1"/>
      <protection/>
    </xf>
    <xf numFmtId="0" fontId="4" fillId="50" borderId="39" xfId="56" applyFont="1" applyFill="1" applyBorder="1" applyAlignment="1">
      <alignment horizontal="center" vertical="center" wrapText="1"/>
      <protection/>
    </xf>
    <xf numFmtId="0" fontId="4" fillId="50" borderId="49" xfId="56" applyFont="1" applyFill="1" applyBorder="1" applyAlignment="1">
      <alignment horizontal="center" vertical="center" wrapText="1"/>
      <protection/>
    </xf>
    <xf numFmtId="0" fontId="4" fillId="50" borderId="50" xfId="56" applyFont="1" applyFill="1" applyBorder="1" applyAlignment="1">
      <alignment horizontal="center" vertical="center" wrapText="1"/>
      <protection/>
    </xf>
    <xf numFmtId="0" fontId="4" fillId="50" borderId="51" xfId="56" applyFont="1" applyFill="1" applyBorder="1" applyAlignment="1">
      <alignment horizontal="center" vertical="center" wrapText="1"/>
      <protection/>
    </xf>
    <xf numFmtId="0" fontId="4" fillId="50" borderId="38" xfId="56" applyFont="1" applyFill="1" applyBorder="1" applyAlignment="1">
      <alignment horizontal="center" vertical="center" wrapText="1"/>
      <protection/>
    </xf>
    <xf numFmtId="0" fontId="6" fillId="50" borderId="12" xfId="56" applyFont="1" applyFill="1" applyBorder="1" applyAlignment="1">
      <alignment horizontal="center" vertical="center" wrapText="1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4" fillId="50" borderId="12" xfId="56" applyFont="1" applyFill="1" applyBorder="1" applyAlignment="1">
      <alignment horizontal="center" vertical="center" wrapText="1"/>
      <protection/>
    </xf>
    <xf numFmtId="169" fontId="4" fillId="50" borderId="24" xfId="56" applyNumberFormat="1" applyFont="1" applyFill="1" applyBorder="1" applyAlignment="1">
      <alignment horizontal="center" vertical="center" wrapText="1"/>
      <protection/>
    </xf>
    <xf numFmtId="169" fontId="4" fillId="50" borderId="48" xfId="56" applyNumberFormat="1" applyFont="1" applyFill="1" applyBorder="1" applyAlignment="1">
      <alignment horizontal="center" vertical="center" wrapText="1"/>
      <protection/>
    </xf>
    <xf numFmtId="169" fontId="4" fillId="50" borderId="39" xfId="56" applyNumberFormat="1" applyFont="1" applyFill="1" applyBorder="1" applyAlignment="1">
      <alignment horizontal="center" vertical="center" wrapText="1"/>
      <protection/>
    </xf>
    <xf numFmtId="169" fontId="4" fillId="50" borderId="12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50" borderId="12" xfId="56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3" xfId="71"/>
    <cellStyle name="Walutowy 3" xfId="72"/>
    <cellStyle name="Walutowy 4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Normal="70" zoomScalePageLayoutView="70" workbookViewId="0" topLeftCell="A1">
      <selection activeCell="M6" sqref="M6"/>
    </sheetView>
  </sheetViews>
  <sheetFormatPr defaultColWidth="8.796875" defaultRowHeight="14.25"/>
  <cols>
    <col min="1" max="1" width="5.5" style="34" customWidth="1"/>
    <col min="2" max="2" width="33.19921875" style="292" customWidth="1"/>
    <col min="3" max="3" width="31.19921875" style="292" customWidth="1"/>
    <col min="4" max="5" width="23.5" style="292" customWidth="1"/>
    <col min="6" max="7" width="23" style="292" customWidth="1"/>
    <col min="8" max="16384" width="9" style="2" customWidth="1"/>
  </cols>
  <sheetData>
    <row r="1" spans="1:5" ht="33.75" customHeight="1">
      <c r="A1" s="326" t="s">
        <v>534</v>
      </c>
      <c r="B1" s="326"/>
      <c r="C1" s="326"/>
      <c r="D1" s="326"/>
      <c r="E1" s="326"/>
    </row>
    <row r="2" spans="1:7" s="91" customFormat="1" ht="39.75" customHeight="1">
      <c r="A2" s="210" t="s">
        <v>0</v>
      </c>
      <c r="B2" s="210" t="s">
        <v>1</v>
      </c>
      <c r="C2" s="210" t="s">
        <v>23</v>
      </c>
      <c r="D2" s="210" t="s">
        <v>2</v>
      </c>
      <c r="E2" s="210" t="s">
        <v>3</v>
      </c>
      <c r="F2" s="209" t="s">
        <v>223</v>
      </c>
      <c r="G2" s="209" t="s">
        <v>222</v>
      </c>
    </row>
    <row r="3" spans="1:7" s="22" customFormat="1" ht="63.75" customHeight="1">
      <c r="A3" s="188">
        <v>1</v>
      </c>
      <c r="B3" s="35" t="s">
        <v>33</v>
      </c>
      <c r="C3" s="35" t="s">
        <v>30</v>
      </c>
      <c r="D3" s="82">
        <v>611015951</v>
      </c>
      <c r="E3" s="35">
        <v>7761615061</v>
      </c>
      <c r="F3" s="293"/>
      <c r="G3" s="293"/>
    </row>
    <row r="4" spans="1:7" s="22" customFormat="1" ht="63.75" customHeight="1">
      <c r="A4" s="39">
        <v>2</v>
      </c>
      <c r="B4" s="35" t="s">
        <v>29</v>
      </c>
      <c r="C4" s="35" t="s">
        <v>30</v>
      </c>
      <c r="D4" s="35" t="s">
        <v>32</v>
      </c>
      <c r="E4" s="35" t="s">
        <v>31</v>
      </c>
      <c r="F4" s="293">
        <v>45</v>
      </c>
      <c r="G4" s="293"/>
    </row>
    <row r="5" spans="1:7" s="207" customFormat="1" ht="63.75" customHeight="1">
      <c r="A5" s="190">
        <v>3</v>
      </c>
      <c r="B5" s="208" t="s">
        <v>46</v>
      </c>
      <c r="C5" s="208" t="s">
        <v>225</v>
      </c>
      <c r="D5" s="208">
        <v>611042586</v>
      </c>
      <c r="E5" s="208" t="s">
        <v>47</v>
      </c>
      <c r="F5" s="208" t="s">
        <v>730</v>
      </c>
      <c r="G5" s="208">
        <v>67</v>
      </c>
    </row>
    <row r="6" spans="1:7" s="97" customFormat="1" ht="63.75" customHeight="1">
      <c r="A6" s="39">
        <v>4</v>
      </c>
      <c r="B6" s="35" t="s">
        <v>54</v>
      </c>
      <c r="C6" s="35" t="s">
        <v>55</v>
      </c>
      <c r="D6" s="35">
        <v>142170597</v>
      </c>
      <c r="E6" s="35">
        <v>7761680118</v>
      </c>
      <c r="F6" s="35" t="s">
        <v>454</v>
      </c>
      <c r="G6" s="35">
        <v>98</v>
      </c>
    </row>
    <row r="7" spans="1:7" s="23" customFormat="1" ht="63.75" customHeight="1">
      <c r="A7" s="190">
        <v>5</v>
      </c>
      <c r="B7" s="35" t="s">
        <v>86</v>
      </c>
      <c r="C7" s="35" t="s">
        <v>69</v>
      </c>
      <c r="D7" s="35" t="s">
        <v>102</v>
      </c>
      <c r="E7" s="35" t="s">
        <v>221</v>
      </c>
      <c r="F7" s="35">
        <v>50</v>
      </c>
      <c r="G7" s="35">
        <v>373</v>
      </c>
    </row>
    <row r="8" spans="1:7" s="97" customFormat="1" ht="63.75" customHeight="1">
      <c r="A8" s="39">
        <v>6</v>
      </c>
      <c r="B8" s="35" t="s">
        <v>120</v>
      </c>
      <c r="C8" s="35" t="s">
        <v>121</v>
      </c>
      <c r="D8" s="35" t="s">
        <v>122</v>
      </c>
      <c r="E8" s="35">
        <v>7761544898</v>
      </c>
      <c r="F8" s="320" t="s">
        <v>915</v>
      </c>
      <c r="G8" s="82"/>
    </row>
    <row r="9" spans="1:7" s="211" customFormat="1" ht="63.75" customHeight="1">
      <c r="A9" s="190">
        <v>7</v>
      </c>
      <c r="B9" s="144" t="s">
        <v>97</v>
      </c>
      <c r="C9" s="144" t="s">
        <v>197</v>
      </c>
      <c r="D9" s="144">
        <v>610220264</v>
      </c>
      <c r="E9" s="144">
        <v>7761632237</v>
      </c>
      <c r="F9" s="144">
        <v>2</v>
      </c>
      <c r="G9" s="144"/>
    </row>
    <row r="10" spans="1:7" s="211" customFormat="1" ht="63.75" customHeight="1">
      <c r="A10" s="39">
        <v>8</v>
      </c>
      <c r="B10" s="144" t="s">
        <v>99</v>
      </c>
      <c r="C10" s="144" t="s">
        <v>199</v>
      </c>
      <c r="D10" s="144">
        <v>610006111</v>
      </c>
      <c r="E10" s="144">
        <v>7761599563</v>
      </c>
      <c r="F10" s="144">
        <v>8</v>
      </c>
      <c r="G10" s="144"/>
    </row>
    <row r="11" spans="1:7" s="97" customFormat="1" ht="63.75" customHeight="1">
      <c r="A11" s="190">
        <v>9</v>
      </c>
      <c r="B11" s="35" t="s">
        <v>101</v>
      </c>
      <c r="C11" s="35" t="s">
        <v>103</v>
      </c>
      <c r="D11" s="35">
        <v>141220175</v>
      </c>
      <c r="E11" s="35">
        <v>7761659101</v>
      </c>
      <c r="F11" s="35">
        <v>18</v>
      </c>
      <c r="G11" s="35"/>
    </row>
    <row r="12" spans="1:7" s="97" customFormat="1" ht="63.75" customHeight="1">
      <c r="A12" s="39">
        <v>10</v>
      </c>
      <c r="B12" s="35" t="s">
        <v>205</v>
      </c>
      <c r="C12" s="35" t="s">
        <v>206</v>
      </c>
      <c r="D12" s="208">
        <v>146808890</v>
      </c>
      <c r="E12" s="208" t="s">
        <v>207</v>
      </c>
      <c r="F12" s="82"/>
      <c r="G12" s="82"/>
    </row>
    <row r="13" spans="1:7" s="97" customFormat="1" ht="63.75" customHeight="1">
      <c r="A13" s="190">
        <v>11</v>
      </c>
      <c r="B13" s="291" t="s">
        <v>522</v>
      </c>
      <c r="C13" s="167" t="s">
        <v>199</v>
      </c>
      <c r="D13" s="167">
        <v>368123252</v>
      </c>
      <c r="E13" s="215" t="s">
        <v>523</v>
      </c>
      <c r="F13" s="144">
        <v>5</v>
      </c>
      <c r="G13" s="144">
        <v>20</v>
      </c>
    </row>
    <row r="14" spans="1:7" s="97" customFormat="1" ht="63.75" customHeight="1">
      <c r="A14" s="39">
        <v>12</v>
      </c>
      <c r="B14" s="35" t="s">
        <v>378</v>
      </c>
      <c r="C14" s="35"/>
      <c r="D14" s="35">
        <v>611074043</v>
      </c>
      <c r="E14" s="35">
        <v>7761561141</v>
      </c>
      <c r="F14" s="82"/>
      <c r="G14" s="82"/>
    </row>
    <row r="15" spans="1:7" s="97" customFormat="1" ht="63.75" customHeight="1">
      <c r="A15" s="190">
        <v>13</v>
      </c>
      <c r="B15" s="35" t="s">
        <v>379</v>
      </c>
      <c r="C15" s="82"/>
      <c r="D15" s="35">
        <v>611070453</v>
      </c>
      <c r="E15" s="35">
        <v>7761558802</v>
      </c>
      <c r="F15" s="82"/>
      <c r="G15" s="82"/>
    </row>
    <row r="16" spans="1:7" s="97" customFormat="1" ht="63.75" customHeight="1">
      <c r="A16" s="39">
        <v>14</v>
      </c>
      <c r="B16" s="35" t="s">
        <v>380</v>
      </c>
      <c r="C16" s="82"/>
      <c r="D16" s="35">
        <v>140846576</v>
      </c>
      <c r="E16" s="35" t="s">
        <v>388</v>
      </c>
      <c r="F16" s="82"/>
      <c r="G16" s="82"/>
    </row>
    <row r="17" spans="1:7" s="97" customFormat="1" ht="63.75" customHeight="1">
      <c r="A17" s="190">
        <v>15</v>
      </c>
      <c r="B17" s="35" t="s">
        <v>381</v>
      </c>
      <c r="C17" s="82"/>
      <c r="D17" s="35">
        <v>611395250</v>
      </c>
      <c r="E17" s="35">
        <v>7761590415</v>
      </c>
      <c r="F17" s="82"/>
      <c r="G17" s="82"/>
    </row>
    <row r="18" spans="1:7" s="97" customFormat="1" ht="63.75" customHeight="1">
      <c r="A18" s="39">
        <v>16</v>
      </c>
      <c r="B18" s="35" t="s">
        <v>382</v>
      </c>
      <c r="C18" s="82"/>
      <c r="D18" s="35">
        <v>611400548</v>
      </c>
      <c r="E18" s="35">
        <v>7761592288</v>
      </c>
      <c r="F18" s="82"/>
      <c r="G18" s="82"/>
    </row>
    <row r="19" spans="1:7" s="97" customFormat="1" ht="63.75" customHeight="1">
      <c r="A19" s="190">
        <v>17</v>
      </c>
      <c r="B19" s="35" t="s">
        <v>383</v>
      </c>
      <c r="C19" s="82"/>
      <c r="D19" s="35">
        <v>611409466</v>
      </c>
      <c r="E19" s="35">
        <v>7761698868</v>
      </c>
      <c r="F19" s="82"/>
      <c r="G19" s="82"/>
    </row>
    <row r="20" spans="1:7" s="97" customFormat="1" ht="63.75" customHeight="1">
      <c r="A20" s="39">
        <v>18</v>
      </c>
      <c r="B20" s="35" t="s">
        <v>384</v>
      </c>
      <c r="C20" s="82"/>
      <c r="D20" s="35">
        <v>611395178</v>
      </c>
      <c r="E20" s="35">
        <v>7761590697</v>
      </c>
      <c r="F20" s="82"/>
      <c r="G20" s="82"/>
    </row>
    <row r="21" spans="1:7" s="97" customFormat="1" ht="63.75" customHeight="1">
      <c r="A21" s="190">
        <v>19</v>
      </c>
      <c r="B21" s="35" t="s">
        <v>385</v>
      </c>
      <c r="C21" s="82"/>
      <c r="D21" s="35">
        <v>611074238</v>
      </c>
      <c r="E21" s="35">
        <v>7761562494</v>
      </c>
      <c r="F21" s="82"/>
      <c r="G21" s="82"/>
    </row>
    <row r="22" spans="1:7" s="97" customFormat="1" ht="63.75" customHeight="1">
      <c r="A22" s="39">
        <v>20</v>
      </c>
      <c r="B22" s="35" t="s">
        <v>386</v>
      </c>
      <c r="C22" s="82"/>
      <c r="D22" s="35">
        <v>611310259</v>
      </c>
      <c r="E22" s="35">
        <v>7761565736</v>
      </c>
      <c r="F22" s="82"/>
      <c r="G22" s="82"/>
    </row>
    <row r="23" spans="1:7" s="97" customFormat="1" ht="63.75" customHeight="1">
      <c r="A23" s="190">
        <v>21</v>
      </c>
      <c r="B23" s="35" t="s">
        <v>387</v>
      </c>
      <c r="C23" s="82"/>
      <c r="D23" s="35">
        <v>611316546</v>
      </c>
      <c r="E23" s="35">
        <v>7761576958</v>
      </c>
      <c r="F23" s="82"/>
      <c r="G23" s="82"/>
    </row>
  </sheetData>
  <sheetProtection/>
  <mergeCells count="1">
    <mergeCell ref="A1:E1"/>
  </mergeCells>
  <printOptions/>
  <pageMargins left="0.225" right="0.175" top="0.3416666666666667" bottom="0.25833333333333336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"/>
  <sheetViews>
    <sheetView view="pageBreakPreview" zoomScale="50" zoomScaleNormal="70" zoomScaleSheetLayoutView="50" zoomScalePageLayoutView="60" workbookViewId="0" topLeftCell="A133">
      <selection activeCell="F146" sqref="F146:H146"/>
    </sheetView>
  </sheetViews>
  <sheetFormatPr defaultColWidth="8.796875" defaultRowHeight="14.25"/>
  <cols>
    <col min="1" max="1" width="5.3984375" style="19" customWidth="1"/>
    <col min="2" max="2" width="33" style="19" customWidth="1"/>
    <col min="3" max="3" width="16.69921875" style="19" customWidth="1"/>
    <col min="4" max="4" width="15.5" style="19" customWidth="1"/>
    <col min="5" max="5" width="18.3984375" style="19" customWidth="1"/>
    <col min="6" max="6" width="28.5" style="63" customWidth="1"/>
    <col min="7" max="7" width="23.5" style="19" customWidth="1"/>
    <col min="8" max="8" width="16.59765625" style="19" customWidth="1"/>
    <col min="9" max="9" width="42.19921875" style="19" customWidth="1"/>
    <col min="10" max="10" width="31.8984375" style="19" customWidth="1"/>
    <col min="11" max="11" width="4.8984375" style="64" customWidth="1"/>
    <col min="12" max="17" width="21.8984375" style="19" customWidth="1"/>
    <col min="18" max="20" width="31.8984375" style="19" customWidth="1"/>
    <col min="21" max="16384" width="9" style="1" customWidth="1"/>
  </cols>
  <sheetData>
    <row r="1" spans="1:20" ht="47.25" customHeight="1">
      <c r="A1" s="60"/>
      <c r="B1" s="339" t="s">
        <v>535</v>
      </c>
      <c r="C1" s="339"/>
      <c r="D1" s="339"/>
      <c r="E1" s="339"/>
      <c r="F1" s="339"/>
      <c r="G1" s="339"/>
      <c r="H1" s="339"/>
      <c r="I1" s="339"/>
      <c r="J1" s="60"/>
      <c r="K1" s="100"/>
      <c r="L1" s="60"/>
      <c r="M1" s="60"/>
      <c r="N1" s="60"/>
      <c r="O1" s="60"/>
      <c r="P1" s="60"/>
      <c r="Q1" s="60"/>
      <c r="R1" s="60"/>
      <c r="S1" s="60"/>
      <c r="T1" s="60"/>
    </row>
    <row r="2" spans="1:20" ht="36" customHeight="1">
      <c r="A2" s="335" t="s">
        <v>4</v>
      </c>
      <c r="B2" s="335" t="s">
        <v>252</v>
      </c>
      <c r="C2" s="335" t="s">
        <v>224</v>
      </c>
      <c r="D2" s="335" t="s">
        <v>210</v>
      </c>
      <c r="E2" s="335" t="s">
        <v>5</v>
      </c>
      <c r="F2" s="350" t="s">
        <v>211</v>
      </c>
      <c r="G2" s="335" t="s">
        <v>6</v>
      </c>
      <c r="H2" s="344" t="s">
        <v>433</v>
      </c>
      <c r="I2" s="335" t="s">
        <v>253</v>
      </c>
      <c r="J2" s="335" t="s">
        <v>212</v>
      </c>
      <c r="K2" s="335" t="s">
        <v>0</v>
      </c>
      <c r="L2" s="327" t="s">
        <v>213</v>
      </c>
      <c r="M2" s="327" t="s">
        <v>214</v>
      </c>
      <c r="N2" s="327" t="s">
        <v>7</v>
      </c>
      <c r="O2" s="327" t="s">
        <v>215</v>
      </c>
      <c r="P2" s="327" t="s">
        <v>216</v>
      </c>
      <c r="Q2" s="327" t="s">
        <v>217</v>
      </c>
      <c r="R2" s="327" t="s">
        <v>8</v>
      </c>
      <c r="S2" s="327"/>
      <c r="T2" s="327"/>
    </row>
    <row r="3" spans="1:20" ht="118.5" customHeight="1">
      <c r="A3" s="335"/>
      <c r="B3" s="335"/>
      <c r="C3" s="335"/>
      <c r="D3" s="335"/>
      <c r="E3" s="335"/>
      <c r="F3" s="350"/>
      <c r="G3" s="335"/>
      <c r="H3" s="345"/>
      <c r="I3" s="335"/>
      <c r="J3" s="335"/>
      <c r="K3" s="335"/>
      <c r="L3" s="327"/>
      <c r="M3" s="327"/>
      <c r="N3" s="327"/>
      <c r="O3" s="327"/>
      <c r="P3" s="327"/>
      <c r="Q3" s="327"/>
      <c r="R3" s="296" t="s">
        <v>218</v>
      </c>
      <c r="S3" s="296" t="s">
        <v>219</v>
      </c>
      <c r="T3" s="296" t="s">
        <v>220</v>
      </c>
    </row>
    <row r="4" spans="1:20" ht="25.5" customHeight="1">
      <c r="A4" s="336" t="s">
        <v>254</v>
      </c>
      <c r="B4" s="337"/>
      <c r="C4" s="337"/>
      <c r="D4" s="337"/>
      <c r="E4" s="337"/>
      <c r="F4" s="337"/>
      <c r="G4" s="337"/>
      <c r="H4" s="337"/>
      <c r="I4" s="337"/>
      <c r="J4" s="338"/>
      <c r="K4" s="168"/>
      <c r="L4" s="40"/>
      <c r="M4" s="40"/>
      <c r="N4" s="40"/>
      <c r="O4" s="40"/>
      <c r="P4" s="40"/>
      <c r="Q4" s="40"/>
      <c r="R4" s="40"/>
      <c r="S4" s="40"/>
      <c r="T4" s="40"/>
    </row>
    <row r="5" spans="1:20" s="151" customFormat="1" ht="160.5" customHeight="1">
      <c r="A5" s="17">
        <v>1</v>
      </c>
      <c r="B5" s="17" t="s">
        <v>389</v>
      </c>
      <c r="C5" s="17"/>
      <c r="D5" s="17" t="s">
        <v>28</v>
      </c>
      <c r="E5" s="17" t="s">
        <v>340</v>
      </c>
      <c r="F5" s="45">
        <v>40500</v>
      </c>
      <c r="G5" s="8"/>
      <c r="H5" s="155"/>
      <c r="I5" s="43"/>
      <c r="J5" s="17" t="s">
        <v>390</v>
      </c>
      <c r="K5" s="169">
        <v>1</v>
      </c>
      <c r="L5" s="17"/>
      <c r="M5" s="17"/>
      <c r="N5" s="17"/>
      <c r="O5" s="17"/>
      <c r="P5" s="17"/>
      <c r="Q5" s="206"/>
      <c r="R5" s="17"/>
      <c r="S5" s="17"/>
      <c r="T5" s="17"/>
    </row>
    <row r="6" spans="1:20" s="151" customFormat="1" ht="60" customHeight="1">
      <c r="A6" s="17">
        <v>2</v>
      </c>
      <c r="B6" s="17" t="s">
        <v>391</v>
      </c>
      <c r="C6" s="17"/>
      <c r="D6" s="17" t="s">
        <v>28</v>
      </c>
      <c r="E6" s="17" t="s">
        <v>340</v>
      </c>
      <c r="F6" s="45">
        <v>35000</v>
      </c>
      <c r="G6" s="8"/>
      <c r="H6" s="155"/>
      <c r="I6" s="43"/>
      <c r="J6" s="17" t="s">
        <v>392</v>
      </c>
      <c r="K6" s="169">
        <v>2</v>
      </c>
      <c r="L6" s="17"/>
      <c r="M6" s="17"/>
      <c r="N6" s="17"/>
      <c r="O6" s="17"/>
      <c r="P6" s="17"/>
      <c r="Q6" s="206"/>
      <c r="R6" s="17"/>
      <c r="S6" s="17"/>
      <c r="T6" s="17"/>
    </row>
    <row r="7" spans="1:20" s="151" customFormat="1" ht="60" customHeight="1">
      <c r="A7" s="17">
        <v>3</v>
      </c>
      <c r="B7" s="17" t="s">
        <v>393</v>
      </c>
      <c r="C7" s="17"/>
      <c r="D7" s="17" t="s">
        <v>28</v>
      </c>
      <c r="E7" s="17">
        <v>2016</v>
      </c>
      <c r="F7" s="45">
        <v>11790</v>
      </c>
      <c r="G7" s="8"/>
      <c r="H7" s="155"/>
      <c r="I7" s="43"/>
      <c r="J7" s="17" t="s">
        <v>394</v>
      </c>
      <c r="K7" s="169">
        <v>3</v>
      </c>
      <c r="L7" s="17"/>
      <c r="M7" s="17"/>
      <c r="N7" s="17"/>
      <c r="O7" s="17"/>
      <c r="P7" s="17"/>
      <c r="Q7" s="206"/>
      <c r="R7" s="17"/>
      <c r="S7" s="17"/>
      <c r="T7" s="17"/>
    </row>
    <row r="8" spans="1:20" s="151" customFormat="1" ht="60" customHeight="1">
      <c r="A8" s="17">
        <v>4</v>
      </c>
      <c r="B8" s="17" t="s">
        <v>476</v>
      </c>
      <c r="C8" s="17"/>
      <c r="D8" s="17" t="s">
        <v>28</v>
      </c>
      <c r="E8" s="17">
        <v>2017</v>
      </c>
      <c r="F8" s="45">
        <v>11973</v>
      </c>
      <c r="G8" s="8"/>
      <c r="H8" s="155"/>
      <c r="I8" s="43"/>
      <c r="J8" s="17" t="s">
        <v>477</v>
      </c>
      <c r="K8" s="169">
        <v>4</v>
      </c>
      <c r="L8" s="17"/>
      <c r="M8" s="17"/>
      <c r="N8" s="17"/>
      <c r="O8" s="17"/>
      <c r="P8" s="17"/>
      <c r="Q8" s="206"/>
      <c r="R8" s="17"/>
      <c r="S8" s="17"/>
      <c r="T8" s="17"/>
    </row>
    <row r="9" spans="1:20" s="278" customFormat="1" ht="60" customHeight="1">
      <c r="A9" s="17">
        <v>5</v>
      </c>
      <c r="B9" s="17" t="s">
        <v>765</v>
      </c>
      <c r="C9" s="17"/>
      <c r="D9" s="17" t="s">
        <v>28</v>
      </c>
      <c r="E9" s="17">
        <v>2018</v>
      </c>
      <c r="F9" s="45">
        <v>8118</v>
      </c>
      <c r="G9" s="8"/>
      <c r="H9" s="154"/>
      <c r="I9" s="43"/>
      <c r="J9" s="17" t="s">
        <v>766</v>
      </c>
      <c r="K9" s="169">
        <v>5</v>
      </c>
      <c r="L9" s="17"/>
      <c r="M9" s="17"/>
      <c r="N9" s="17"/>
      <c r="O9" s="17"/>
      <c r="P9" s="17"/>
      <c r="Q9" s="206"/>
      <c r="R9" s="17"/>
      <c r="S9" s="17"/>
      <c r="T9" s="17"/>
    </row>
    <row r="10" spans="1:20" s="278" customFormat="1" ht="60" customHeight="1">
      <c r="A10" s="17">
        <v>6</v>
      </c>
      <c r="B10" s="17" t="s">
        <v>767</v>
      </c>
      <c r="C10" s="17"/>
      <c r="D10" s="17" t="s">
        <v>28</v>
      </c>
      <c r="E10" s="17">
        <v>2018</v>
      </c>
      <c r="F10" s="45">
        <v>4305</v>
      </c>
      <c r="G10" s="8"/>
      <c r="H10" s="154"/>
      <c r="I10" s="43"/>
      <c r="J10" s="17" t="s">
        <v>768</v>
      </c>
      <c r="K10" s="169">
        <v>6</v>
      </c>
      <c r="L10" s="17"/>
      <c r="M10" s="17"/>
      <c r="N10" s="17"/>
      <c r="O10" s="17"/>
      <c r="P10" s="17"/>
      <c r="Q10" s="206"/>
      <c r="R10" s="17"/>
      <c r="S10" s="17"/>
      <c r="T10" s="17"/>
    </row>
    <row r="11" spans="1:20" s="151" customFormat="1" ht="60" customHeight="1">
      <c r="A11" s="17">
        <v>7</v>
      </c>
      <c r="B11" s="17" t="s">
        <v>478</v>
      </c>
      <c r="C11" s="17"/>
      <c r="D11" s="17" t="s">
        <v>28</v>
      </c>
      <c r="E11" s="17">
        <v>2017</v>
      </c>
      <c r="F11" s="45">
        <v>4700</v>
      </c>
      <c r="G11" s="8"/>
      <c r="H11" s="155"/>
      <c r="I11" s="43"/>
      <c r="J11" s="17" t="s">
        <v>479</v>
      </c>
      <c r="K11" s="169">
        <v>7</v>
      </c>
      <c r="L11" s="17"/>
      <c r="M11" s="17"/>
      <c r="N11" s="17"/>
      <c r="O11" s="17"/>
      <c r="P11" s="17"/>
      <c r="Q11" s="206"/>
      <c r="R11" s="17"/>
      <c r="S11" s="17"/>
      <c r="T11" s="17"/>
    </row>
    <row r="12" spans="1:20" s="151" customFormat="1" ht="60" customHeight="1">
      <c r="A12" s="17">
        <v>8</v>
      </c>
      <c r="B12" s="17" t="s">
        <v>480</v>
      </c>
      <c r="C12" s="17"/>
      <c r="D12" s="17" t="s">
        <v>28</v>
      </c>
      <c r="E12" s="17">
        <v>2017</v>
      </c>
      <c r="F12" s="45">
        <v>9471</v>
      </c>
      <c r="G12" s="8"/>
      <c r="H12" s="155"/>
      <c r="I12" s="43"/>
      <c r="J12" s="17" t="s">
        <v>481</v>
      </c>
      <c r="K12" s="169">
        <v>8</v>
      </c>
      <c r="L12" s="17"/>
      <c r="M12" s="17"/>
      <c r="N12" s="17"/>
      <c r="O12" s="17"/>
      <c r="P12" s="17"/>
      <c r="Q12" s="206"/>
      <c r="R12" s="17"/>
      <c r="S12" s="17"/>
      <c r="T12" s="17"/>
    </row>
    <row r="13" spans="1:20" s="151" customFormat="1" ht="42.75" customHeight="1">
      <c r="A13" s="17">
        <v>9</v>
      </c>
      <c r="B13" s="17" t="s">
        <v>342</v>
      </c>
      <c r="C13" s="17"/>
      <c r="D13" s="17" t="s">
        <v>28</v>
      </c>
      <c r="E13" s="17" t="s">
        <v>769</v>
      </c>
      <c r="F13" s="45">
        <v>999737.41</v>
      </c>
      <c r="G13" s="8"/>
      <c r="H13" s="155"/>
      <c r="I13" s="43"/>
      <c r="J13" s="17" t="s">
        <v>341</v>
      </c>
      <c r="K13" s="169">
        <v>9</v>
      </c>
      <c r="L13" s="17"/>
      <c r="M13" s="17"/>
      <c r="N13" s="17"/>
      <c r="O13" s="17"/>
      <c r="P13" s="17"/>
      <c r="Q13" s="206"/>
      <c r="R13" s="17"/>
      <c r="S13" s="17"/>
      <c r="T13" s="17"/>
    </row>
    <row r="14" spans="1:20" s="151" customFormat="1" ht="41.25" customHeight="1">
      <c r="A14" s="17">
        <v>10</v>
      </c>
      <c r="B14" s="17" t="s">
        <v>343</v>
      </c>
      <c r="C14" s="17"/>
      <c r="D14" s="17" t="s">
        <v>28</v>
      </c>
      <c r="E14" s="17">
        <v>2010</v>
      </c>
      <c r="F14" s="45">
        <v>65100.95</v>
      </c>
      <c r="G14" s="8"/>
      <c r="H14" s="155"/>
      <c r="I14" s="43"/>
      <c r="J14" s="17" t="s">
        <v>344</v>
      </c>
      <c r="K14" s="169">
        <v>10</v>
      </c>
      <c r="L14" s="17"/>
      <c r="M14" s="17"/>
      <c r="N14" s="17"/>
      <c r="O14" s="17"/>
      <c r="P14" s="17"/>
      <c r="Q14" s="206"/>
      <c r="R14" s="17"/>
      <c r="S14" s="17"/>
      <c r="T14" s="17"/>
    </row>
    <row r="15" spans="1:20" s="151" customFormat="1" ht="42.75" customHeight="1">
      <c r="A15" s="17">
        <v>11</v>
      </c>
      <c r="B15" s="17" t="s">
        <v>345</v>
      </c>
      <c r="C15" s="17"/>
      <c r="D15" s="17" t="s">
        <v>28</v>
      </c>
      <c r="E15" s="17" t="s">
        <v>770</v>
      </c>
      <c r="F15" s="45">
        <v>67650.78</v>
      </c>
      <c r="G15" s="8"/>
      <c r="H15" s="155"/>
      <c r="I15" s="43"/>
      <c r="J15" s="17" t="s">
        <v>477</v>
      </c>
      <c r="K15" s="169">
        <v>11</v>
      </c>
      <c r="L15" s="17"/>
      <c r="M15" s="17"/>
      <c r="N15" s="17"/>
      <c r="O15" s="17"/>
      <c r="P15" s="17"/>
      <c r="Q15" s="206"/>
      <c r="R15" s="17"/>
      <c r="S15" s="17"/>
      <c r="T15" s="17"/>
    </row>
    <row r="16" spans="1:20" s="151" customFormat="1" ht="42.75" customHeight="1">
      <c r="A16" s="17">
        <v>12</v>
      </c>
      <c r="B16" s="17" t="s">
        <v>345</v>
      </c>
      <c r="C16" s="17"/>
      <c r="D16" s="17" t="s">
        <v>28</v>
      </c>
      <c r="E16" s="17" t="s">
        <v>482</v>
      </c>
      <c r="F16" s="45">
        <v>32450</v>
      </c>
      <c r="G16" s="8"/>
      <c r="H16" s="155"/>
      <c r="I16" s="43"/>
      <c r="J16" s="17" t="s">
        <v>376</v>
      </c>
      <c r="K16" s="169">
        <v>12</v>
      </c>
      <c r="L16" s="17"/>
      <c r="M16" s="17"/>
      <c r="N16" s="17"/>
      <c r="O16" s="17"/>
      <c r="P16" s="17"/>
      <c r="Q16" s="206"/>
      <c r="R16" s="17"/>
      <c r="S16" s="17"/>
      <c r="T16" s="17"/>
    </row>
    <row r="17" spans="1:20" s="151" customFormat="1" ht="42.75" customHeight="1">
      <c r="A17" s="17">
        <v>13</v>
      </c>
      <c r="B17" s="17" t="s">
        <v>345</v>
      </c>
      <c r="C17" s="17"/>
      <c r="D17" s="17" t="s">
        <v>28</v>
      </c>
      <c r="E17" s="17" t="s">
        <v>771</v>
      </c>
      <c r="F17" s="45">
        <v>20142.8</v>
      </c>
      <c r="G17" s="8"/>
      <c r="H17" s="155"/>
      <c r="I17" s="43"/>
      <c r="J17" s="17" t="s">
        <v>395</v>
      </c>
      <c r="K17" s="169">
        <v>13</v>
      </c>
      <c r="L17" s="17"/>
      <c r="M17" s="17"/>
      <c r="N17" s="17"/>
      <c r="O17" s="17"/>
      <c r="P17" s="17"/>
      <c r="Q17" s="206"/>
      <c r="R17" s="17"/>
      <c r="S17" s="17"/>
      <c r="T17" s="17"/>
    </row>
    <row r="18" spans="1:20" s="151" customFormat="1" ht="42.75" customHeight="1">
      <c r="A18" s="17">
        <v>14</v>
      </c>
      <c r="B18" s="17" t="s">
        <v>345</v>
      </c>
      <c r="C18" s="17"/>
      <c r="D18" s="17" t="s">
        <v>28</v>
      </c>
      <c r="E18" s="17" t="s">
        <v>770</v>
      </c>
      <c r="F18" s="45">
        <v>19526</v>
      </c>
      <c r="G18" s="8"/>
      <c r="H18" s="155"/>
      <c r="I18" s="43"/>
      <c r="J18" s="17" t="s">
        <v>396</v>
      </c>
      <c r="K18" s="169">
        <v>14</v>
      </c>
      <c r="L18" s="17"/>
      <c r="M18" s="17"/>
      <c r="N18" s="17"/>
      <c r="O18" s="17"/>
      <c r="P18" s="17"/>
      <c r="Q18" s="206"/>
      <c r="R18" s="17"/>
      <c r="S18" s="17"/>
      <c r="T18" s="17"/>
    </row>
    <row r="19" spans="1:20" s="151" customFormat="1" ht="42.75" customHeight="1">
      <c r="A19" s="17">
        <v>15</v>
      </c>
      <c r="B19" s="17" t="s">
        <v>345</v>
      </c>
      <c r="C19" s="17"/>
      <c r="D19" s="17" t="s">
        <v>28</v>
      </c>
      <c r="E19" s="17" t="s">
        <v>346</v>
      </c>
      <c r="F19" s="45">
        <v>16800</v>
      </c>
      <c r="G19" s="8"/>
      <c r="H19" s="155"/>
      <c r="I19" s="43"/>
      <c r="J19" s="17" t="s">
        <v>397</v>
      </c>
      <c r="K19" s="169">
        <v>15</v>
      </c>
      <c r="L19" s="17"/>
      <c r="M19" s="17"/>
      <c r="N19" s="17"/>
      <c r="O19" s="17"/>
      <c r="P19" s="17"/>
      <c r="Q19" s="206"/>
      <c r="R19" s="17"/>
      <c r="S19" s="17"/>
      <c r="T19" s="17"/>
    </row>
    <row r="20" spans="1:20" s="151" customFormat="1" ht="42.75" customHeight="1">
      <c r="A20" s="17">
        <v>16</v>
      </c>
      <c r="B20" s="17" t="s">
        <v>345</v>
      </c>
      <c r="C20" s="17"/>
      <c r="D20" s="17" t="s">
        <v>28</v>
      </c>
      <c r="E20" s="17" t="s">
        <v>771</v>
      </c>
      <c r="F20" s="45">
        <v>18095</v>
      </c>
      <c r="G20" s="8"/>
      <c r="H20" s="155"/>
      <c r="I20" s="43"/>
      <c r="J20" s="17" t="s">
        <v>398</v>
      </c>
      <c r="K20" s="169">
        <v>16</v>
      </c>
      <c r="L20" s="17"/>
      <c r="M20" s="17"/>
      <c r="N20" s="17"/>
      <c r="O20" s="17"/>
      <c r="P20" s="17"/>
      <c r="Q20" s="206"/>
      <c r="R20" s="17"/>
      <c r="S20" s="17"/>
      <c r="T20" s="17"/>
    </row>
    <row r="21" spans="1:20" s="151" customFormat="1" ht="42.75" customHeight="1">
      <c r="A21" s="17">
        <v>17</v>
      </c>
      <c r="B21" s="17" t="s">
        <v>345</v>
      </c>
      <c r="C21" s="17"/>
      <c r="D21" s="17" t="s">
        <v>28</v>
      </c>
      <c r="E21" s="17" t="s">
        <v>772</v>
      </c>
      <c r="F21" s="45">
        <v>22778.57</v>
      </c>
      <c r="G21" s="8"/>
      <c r="H21" s="155"/>
      <c r="I21" s="43"/>
      <c r="J21" s="17" t="s">
        <v>483</v>
      </c>
      <c r="K21" s="169">
        <v>17</v>
      </c>
      <c r="L21" s="17"/>
      <c r="M21" s="17"/>
      <c r="N21" s="17"/>
      <c r="O21" s="17"/>
      <c r="P21" s="17"/>
      <c r="Q21" s="206"/>
      <c r="R21" s="17"/>
      <c r="S21" s="17"/>
      <c r="T21" s="17"/>
    </row>
    <row r="22" spans="1:20" s="278" customFormat="1" ht="42.75" customHeight="1">
      <c r="A22" s="17">
        <v>18</v>
      </c>
      <c r="B22" s="17" t="s">
        <v>345</v>
      </c>
      <c r="C22" s="17"/>
      <c r="D22" s="17" t="s">
        <v>28</v>
      </c>
      <c r="E22" s="17">
        <v>2018</v>
      </c>
      <c r="F22" s="45">
        <v>5001.99</v>
      </c>
      <c r="G22" s="8"/>
      <c r="H22" s="154"/>
      <c r="I22" s="43"/>
      <c r="J22" s="17" t="s">
        <v>773</v>
      </c>
      <c r="K22" s="169">
        <v>18</v>
      </c>
      <c r="L22" s="17"/>
      <c r="M22" s="17"/>
      <c r="N22" s="17"/>
      <c r="O22" s="17"/>
      <c r="P22" s="17"/>
      <c r="Q22" s="206"/>
      <c r="R22" s="17"/>
      <c r="S22" s="17"/>
      <c r="T22" s="17"/>
    </row>
    <row r="23" spans="1:20" s="278" customFormat="1" ht="42.75" customHeight="1">
      <c r="A23" s="17">
        <v>19</v>
      </c>
      <c r="B23" s="17" t="s">
        <v>345</v>
      </c>
      <c r="C23" s="17"/>
      <c r="D23" s="17" t="s">
        <v>28</v>
      </c>
      <c r="E23" s="17">
        <v>2018</v>
      </c>
      <c r="F23" s="45">
        <v>103317</v>
      </c>
      <c r="G23" s="8"/>
      <c r="H23" s="154"/>
      <c r="I23" s="43"/>
      <c r="J23" s="17" t="s">
        <v>490</v>
      </c>
      <c r="K23" s="169">
        <v>19</v>
      </c>
      <c r="L23" s="17"/>
      <c r="M23" s="17"/>
      <c r="N23" s="17"/>
      <c r="O23" s="17"/>
      <c r="P23" s="17"/>
      <c r="Q23" s="206"/>
      <c r="R23" s="17"/>
      <c r="S23" s="17"/>
      <c r="T23" s="17"/>
    </row>
    <row r="24" spans="1:20" s="151" customFormat="1" ht="42.75" customHeight="1">
      <c r="A24" s="17">
        <v>20</v>
      </c>
      <c r="B24" s="17" t="s">
        <v>345</v>
      </c>
      <c r="C24" s="17"/>
      <c r="D24" s="17" t="s">
        <v>28</v>
      </c>
      <c r="E24" s="17" t="s">
        <v>770</v>
      </c>
      <c r="F24" s="45">
        <v>54755</v>
      </c>
      <c r="G24" s="8"/>
      <c r="H24" s="155"/>
      <c r="I24" s="43"/>
      <c r="J24" s="17" t="s">
        <v>484</v>
      </c>
      <c r="K24" s="169">
        <v>20</v>
      </c>
      <c r="L24" s="17"/>
      <c r="M24" s="17"/>
      <c r="N24" s="17"/>
      <c r="O24" s="17"/>
      <c r="P24" s="17"/>
      <c r="Q24" s="206"/>
      <c r="R24" s="17"/>
      <c r="S24" s="17"/>
      <c r="T24" s="17"/>
    </row>
    <row r="25" spans="1:20" s="151" customFormat="1" ht="42.75" customHeight="1">
      <c r="A25" s="17">
        <v>21</v>
      </c>
      <c r="B25" s="17" t="s">
        <v>345</v>
      </c>
      <c r="C25" s="17"/>
      <c r="D25" s="17" t="s">
        <v>28</v>
      </c>
      <c r="E25" s="17" t="s">
        <v>346</v>
      </c>
      <c r="F25" s="45">
        <v>14500</v>
      </c>
      <c r="G25" s="8"/>
      <c r="H25" s="155"/>
      <c r="I25" s="43"/>
      <c r="J25" s="17" t="s">
        <v>400</v>
      </c>
      <c r="K25" s="169">
        <v>21</v>
      </c>
      <c r="L25" s="17"/>
      <c r="M25" s="17"/>
      <c r="N25" s="17"/>
      <c r="O25" s="17"/>
      <c r="P25" s="17"/>
      <c r="Q25" s="206"/>
      <c r="R25" s="17"/>
      <c r="S25" s="17"/>
      <c r="T25" s="17"/>
    </row>
    <row r="26" spans="1:20" s="151" customFormat="1" ht="42.75" customHeight="1">
      <c r="A26" s="17">
        <v>22</v>
      </c>
      <c r="B26" s="17" t="s">
        <v>345</v>
      </c>
      <c r="C26" s="17"/>
      <c r="D26" s="17" t="s">
        <v>28</v>
      </c>
      <c r="E26" s="17" t="s">
        <v>771</v>
      </c>
      <c r="F26" s="45">
        <v>16600</v>
      </c>
      <c r="G26" s="8"/>
      <c r="H26" s="155"/>
      <c r="I26" s="43"/>
      <c r="J26" s="17" t="s">
        <v>401</v>
      </c>
      <c r="K26" s="169">
        <v>22</v>
      </c>
      <c r="L26" s="17"/>
      <c r="M26" s="17"/>
      <c r="N26" s="17"/>
      <c r="O26" s="17"/>
      <c r="P26" s="17"/>
      <c r="Q26" s="206"/>
      <c r="R26" s="17"/>
      <c r="S26" s="17"/>
      <c r="T26" s="17"/>
    </row>
    <row r="27" spans="1:20" s="151" customFormat="1" ht="42.75" customHeight="1">
      <c r="A27" s="17">
        <v>23</v>
      </c>
      <c r="B27" s="17" t="s">
        <v>345</v>
      </c>
      <c r="C27" s="17"/>
      <c r="D27" s="17" t="s">
        <v>28</v>
      </c>
      <c r="E27" s="17" t="s">
        <v>482</v>
      </c>
      <c r="F27" s="45">
        <v>17950.48</v>
      </c>
      <c r="G27" s="8"/>
      <c r="H27" s="155"/>
      <c r="I27" s="43"/>
      <c r="J27" s="17" t="s">
        <v>402</v>
      </c>
      <c r="K27" s="169">
        <v>23</v>
      </c>
      <c r="L27" s="17"/>
      <c r="M27" s="17"/>
      <c r="N27" s="17"/>
      <c r="O27" s="17"/>
      <c r="P27" s="17"/>
      <c r="Q27" s="206"/>
      <c r="R27" s="17"/>
      <c r="S27" s="17"/>
      <c r="T27" s="17"/>
    </row>
    <row r="28" spans="1:20" s="151" customFormat="1" ht="42.75" customHeight="1">
      <c r="A28" s="17">
        <v>24</v>
      </c>
      <c r="B28" s="17" t="s">
        <v>345</v>
      </c>
      <c r="C28" s="17"/>
      <c r="D28" s="17" t="s">
        <v>28</v>
      </c>
      <c r="E28" s="17" t="s">
        <v>346</v>
      </c>
      <c r="F28" s="45">
        <v>12400</v>
      </c>
      <c r="G28" s="8"/>
      <c r="H28" s="155"/>
      <c r="I28" s="43"/>
      <c r="J28" s="17" t="s">
        <v>403</v>
      </c>
      <c r="K28" s="169">
        <v>24</v>
      </c>
      <c r="L28" s="17"/>
      <c r="M28" s="17"/>
      <c r="N28" s="17"/>
      <c r="O28" s="17"/>
      <c r="P28" s="17"/>
      <c r="Q28" s="206"/>
      <c r="R28" s="17"/>
      <c r="S28" s="17"/>
      <c r="T28" s="17"/>
    </row>
    <row r="29" spans="1:20" s="151" customFormat="1" ht="42.75" customHeight="1">
      <c r="A29" s="17">
        <v>25</v>
      </c>
      <c r="B29" s="17" t="s">
        <v>345</v>
      </c>
      <c r="C29" s="17"/>
      <c r="D29" s="17" t="s">
        <v>28</v>
      </c>
      <c r="E29" s="17" t="s">
        <v>482</v>
      </c>
      <c r="F29" s="45">
        <v>8184.35</v>
      </c>
      <c r="G29" s="8"/>
      <c r="H29" s="155"/>
      <c r="I29" s="43"/>
      <c r="J29" s="17" t="s">
        <v>404</v>
      </c>
      <c r="K29" s="169">
        <v>25</v>
      </c>
      <c r="L29" s="17"/>
      <c r="M29" s="17"/>
      <c r="N29" s="17"/>
      <c r="O29" s="17"/>
      <c r="P29" s="17"/>
      <c r="Q29" s="206"/>
      <c r="R29" s="17"/>
      <c r="S29" s="17"/>
      <c r="T29" s="17"/>
    </row>
    <row r="30" spans="1:20" s="151" customFormat="1" ht="42.75" customHeight="1">
      <c r="A30" s="17">
        <v>26</v>
      </c>
      <c r="B30" s="17" t="s">
        <v>345</v>
      </c>
      <c r="C30" s="17"/>
      <c r="D30" s="17" t="s">
        <v>28</v>
      </c>
      <c r="E30" s="17" t="s">
        <v>482</v>
      </c>
      <c r="F30" s="45">
        <v>9935</v>
      </c>
      <c r="G30" s="8"/>
      <c r="H30" s="155"/>
      <c r="I30" s="43"/>
      <c r="J30" s="17" t="s">
        <v>405</v>
      </c>
      <c r="K30" s="169">
        <v>26</v>
      </c>
      <c r="L30" s="17"/>
      <c r="M30" s="17"/>
      <c r="N30" s="17"/>
      <c r="O30" s="17"/>
      <c r="P30" s="17"/>
      <c r="Q30" s="206"/>
      <c r="R30" s="17"/>
      <c r="S30" s="17"/>
      <c r="T30" s="17"/>
    </row>
    <row r="31" spans="1:20" s="151" customFormat="1" ht="42.75" customHeight="1">
      <c r="A31" s="17">
        <v>27</v>
      </c>
      <c r="B31" s="17" t="s">
        <v>345</v>
      </c>
      <c r="C31" s="17"/>
      <c r="D31" s="17" t="s">
        <v>28</v>
      </c>
      <c r="E31" s="17" t="s">
        <v>771</v>
      </c>
      <c r="F31" s="45">
        <v>11740</v>
      </c>
      <c r="G31" s="8"/>
      <c r="H31" s="155"/>
      <c r="I31" s="43"/>
      <c r="J31" s="17" t="s">
        <v>406</v>
      </c>
      <c r="K31" s="169">
        <v>27</v>
      </c>
      <c r="L31" s="17"/>
      <c r="M31" s="17"/>
      <c r="N31" s="17"/>
      <c r="O31" s="17"/>
      <c r="P31" s="17"/>
      <c r="Q31" s="206"/>
      <c r="R31" s="17"/>
      <c r="S31" s="17"/>
      <c r="T31" s="17"/>
    </row>
    <row r="32" spans="1:20" s="151" customFormat="1" ht="42.75" customHeight="1">
      <c r="A32" s="17">
        <v>28</v>
      </c>
      <c r="B32" s="17" t="s">
        <v>345</v>
      </c>
      <c r="C32" s="17"/>
      <c r="D32" s="17" t="s">
        <v>28</v>
      </c>
      <c r="E32" s="17" t="s">
        <v>346</v>
      </c>
      <c r="F32" s="45">
        <v>900</v>
      </c>
      <c r="G32" s="8"/>
      <c r="H32" s="155"/>
      <c r="I32" s="43"/>
      <c r="J32" s="17" t="s">
        <v>407</v>
      </c>
      <c r="K32" s="169">
        <v>28</v>
      </c>
      <c r="L32" s="17"/>
      <c r="M32" s="17"/>
      <c r="N32" s="17"/>
      <c r="O32" s="17"/>
      <c r="P32" s="17"/>
      <c r="Q32" s="206"/>
      <c r="R32" s="17"/>
      <c r="S32" s="17"/>
      <c r="T32" s="17"/>
    </row>
    <row r="33" spans="1:20" s="151" customFormat="1" ht="42.75" customHeight="1">
      <c r="A33" s="17">
        <v>29</v>
      </c>
      <c r="B33" s="17" t="s">
        <v>345</v>
      </c>
      <c r="C33" s="17"/>
      <c r="D33" s="17" t="s">
        <v>28</v>
      </c>
      <c r="E33" s="17" t="s">
        <v>482</v>
      </c>
      <c r="F33" s="45">
        <v>10491.5</v>
      </c>
      <c r="G33" s="8"/>
      <c r="H33" s="155"/>
      <c r="I33" s="43"/>
      <c r="J33" s="17" t="s">
        <v>408</v>
      </c>
      <c r="K33" s="169">
        <v>29</v>
      </c>
      <c r="L33" s="17"/>
      <c r="M33" s="17"/>
      <c r="N33" s="17"/>
      <c r="O33" s="17"/>
      <c r="P33" s="17"/>
      <c r="Q33" s="206"/>
      <c r="R33" s="17"/>
      <c r="S33" s="17"/>
      <c r="T33" s="17"/>
    </row>
    <row r="34" spans="1:20" s="151" customFormat="1" ht="42.75" customHeight="1">
      <c r="A34" s="17">
        <v>30</v>
      </c>
      <c r="B34" s="17" t="s">
        <v>345</v>
      </c>
      <c r="C34" s="17"/>
      <c r="D34" s="17" t="s">
        <v>28</v>
      </c>
      <c r="E34" s="17" t="s">
        <v>770</v>
      </c>
      <c r="F34" s="45">
        <v>21887</v>
      </c>
      <c r="G34" s="8"/>
      <c r="H34" s="155"/>
      <c r="I34" s="43"/>
      <c r="J34" s="17" t="s">
        <v>409</v>
      </c>
      <c r="K34" s="169">
        <v>30</v>
      </c>
      <c r="L34" s="17"/>
      <c r="M34" s="17"/>
      <c r="N34" s="17"/>
      <c r="O34" s="17"/>
      <c r="P34" s="17"/>
      <c r="Q34" s="206"/>
      <c r="R34" s="17"/>
      <c r="S34" s="17"/>
      <c r="T34" s="17"/>
    </row>
    <row r="35" spans="1:20" s="151" customFormat="1" ht="42.75" customHeight="1">
      <c r="A35" s="17">
        <v>31</v>
      </c>
      <c r="B35" s="17" t="s">
        <v>345</v>
      </c>
      <c r="C35" s="17"/>
      <c r="D35" s="17" t="s">
        <v>28</v>
      </c>
      <c r="E35" s="17" t="s">
        <v>346</v>
      </c>
      <c r="F35" s="45">
        <v>14359</v>
      </c>
      <c r="G35" s="8"/>
      <c r="H35" s="155"/>
      <c r="I35" s="43"/>
      <c r="J35" s="17" t="s">
        <v>410</v>
      </c>
      <c r="K35" s="169">
        <v>31</v>
      </c>
      <c r="L35" s="17"/>
      <c r="M35" s="17"/>
      <c r="N35" s="17"/>
      <c r="O35" s="17"/>
      <c r="P35" s="17"/>
      <c r="Q35" s="206"/>
      <c r="R35" s="17"/>
      <c r="S35" s="17"/>
      <c r="T35" s="17"/>
    </row>
    <row r="36" spans="1:20" s="151" customFormat="1" ht="42.75" customHeight="1">
      <c r="A36" s="17">
        <v>32</v>
      </c>
      <c r="B36" s="17" t="s">
        <v>345</v>
      </c>
      <c r="C36" s="17"/>
      <c r="D36" s="17" t="s">
        <v>28</v>
      </c>
      <c r="E36" s="17" t="s">
        <v>770</v>
      </c>
      <c r="F36" s="45">
        <v>79052</v>
      </c>
      <c r="G36" s="8"/>
      <c r="H36" s="155"/>
      <c r="I36" s="43"/>
      <c r="J36" s="17" t="s">
        <v>485</v>
      </c>
      <c r="K36" s="169">
        <v>32</v>
      </c>
      <c r="L36" s="17"/>
      <c r="M36" s="17"/>
      <c r="N36" s="17"/>
      <c r="O36" s="17"/>
      <c r="P36" s="17"/>
      <c r="Q36" s="206"/>
      <c r="R36" s="17"/>
      <c r="S36" s="17"/>
      <c r="T36" s="17"/>
    </row>
    <row r="37" spans="1:20" s="151" customFormat="1" ht="42.75" customHeight="1">
      <c r="A37" s="17">
        <v>33</v>
      </c>
      <c r="B37" s="17" t="s">
        <v>345</v>
      </c>
      <c r="C37" s="17"/>
      <c r="D37" s="17" t="s">
        <v>28</v>
      </c>
      <c r="E37" s="17" t="s">
        <v>346</v>
      </c>
      <c r="F37" s="45">
        <v>15170</v>
      </c>
      <c r="G37" s="8"/>
      <c r="H37" s="155"/>
      <c r="I37" s="43"/>
      <c r="J37" s="17" t="s">
        <v>411</v>
      </c>
      <c r="K37" s="169">
        <v>33</v>
      </c>
      <c r="L37" s="17"/>
      <c r="M37" s="17"/>
      <c r="N37" s="17"/>
      <c r="O37" s="17"/>
      <c r="P37" s="17"/>
      <c r="Q37" s="206"/>
      <c r="R37" s="17"/>
      <c r="S37" s="17"/>
      <c r="T37" s="17"/>
    </row>
    <row r="38" spans="1:20" s="151" customFormat="1" ht="42.75" customHeight="1">
      <c r="A38" s="17">
        <v>34</v>
      </c>
      <c r="B38" s="17" t="s">
        <v>345</v>
      </c>
      <c r="C38" s="17"/>
      <c r="D38" s="17" t="s">
        <v>28</v>
      </c>
      <c r="E38" s="17">
        <v>2018</v>
      </c>
      <c r="F38" s="45">
        <v>18440</v>
      </c>
      <c r="G38" s="8"/>
      <c r="H38" s="155"/>
      <c r="I38" s="43"/>
      <c r="J38" s="17" t="s">
        <v>774</v>
      </c>
      <c r="K38" s="169">
        <v>34</v>
      </c>
      <c r="L38" s="17"/>
      <c r="M38" s="17"/>
      <c r="N38" s="17"/>
      <c r="O38" s="17"/>
      <c r="P38" s="17"/>
      <c r="Q38" s="206"/>
      <c r="R38" s="17"/>
      <c r="S38" s="17"/>
      <c r="T38" s="17"/>
    </row>
    <row r="39" spans="1:20" s="151" customFormat="1" ht="50.25" customHeight="1">
      <c r="A39" s="17">
        <v>35</v>
      </c>
      <c r="B39" s="17" t="s">
        <v>486</v>
      </c>
      <c r="C39" s="17"/>
      <c r="D39" s="17" t="s">
        <v>28</v>
      </c>
      <c r="E39" s="17" t="s">
        <v>770</v>
      </c>
      <c r="F39" s="45">
        <v>62682</v>
      </c>
      <c r="G39" s="8"/>
      <c r="H39" s="155"/>
      <c r="I39" s="43"/>
      <c r="J39" s="17" t="s">
        <v>399</v>
      </c>
      <c r="K39" s="169">
        <v>35</v>
      </c>
      <c r="L39" s="17"/>
      <c r="M39" s="17"/>
      <c r="N39" s="17"/>
      <c r="O39" s="17"/>
      <c r="P39" s="17"/>
      <c r="Q39" s="206"/>
      <c r="R39" s="17"/>
      <c r="S39" s="17"/>
      <c r="T39" s="17"/>
    </row>
    <row r="40" spans="1:20" s="18" customFormat="1" ht="89.25" customHeight="1">
      <c r="A40" s="17">
        <v>36</v>
      </c>
      <c r="B40" s="41" t="s">
        <v>35</v>
      </c>
      <c r="C40" s="17"/>
      <c r="D40" s="17" t="s">
        <v>28</v>
      </c>
      <c r="E40" s="47" t="s">
        <v>487</v>
      </c>
      <c r="F40" s="61"/>
      <c r="G40" s="33">
        <f>PRODUCT(H40,L40)</f>
        <v>2779339.5</v>
      </c>
      <c r="H40" s="101">
        <v>3150</v>
      </c>
      <c r="I40" s="46" t="s">
        <v>347</v>
      </c>
      <c r="J40" s="17" t="s">
        <v>41</v>
      </c>
      <c r="K40" s="169">
        <v>36</v>
      </c>
      <c r="L40" s="41">
        <v>882.33</v>
      </c>
      <c r="M40" s="41"/>
      <c r="N40" s="41" t="s">
        <v>42</v>
      </c>
      <c r="O40" s="41" t="s">
        <v>28</v>
      </c>
      <c r="P40" s="41" t="s">
        <v>28</v>
      </c>
      <c r="Q40" s="279" t="s">
        <v>43</v>
      </c>
      <c r="R40" s="41" t="s">
        <v>44</v>
      </c>
      <c r="S40" s="41" t="s">
        <v>45</v>
      </c>
      <c r="T40" s="41"/>
    </row>
    <row r="41" spans="1:20" s="18" customFormat="1" ht="90" customHeight="1">
      <c r="A41" s="17">
        <v>37</v>
      </c>
      <c r="B41" s="41" t="s">
        <v>348</v>
      </c>
      <c r="C41" s="17"/>
      <c r="D41" s="17" t="s">
        <v>28</v>
      </c>
      <c r="E41" s="62"/>
      <c r="F41" s="61">
        <v>46373</v>
      </c>
      <c r="G41" s="33"/>
      <c r="H41" s="102"/>
      <c r="I41" s="46"/>
      <c r="J41" s="17" t="s">
        <v>412</v>
      </c>
      <c r="K41" s="169">
        <v>37</v>
      </c>
      <c r="L41" s="17" t="s">
        <v>388</v>
      </c>
      <c r="M41" s="17" t="s">
        <v>388</v>
      </c>
      <c r="N41" s="17">
        <v>1</v>
      </c>
      <c r="O41" s="17" t="s">
        <v>179</v>
      </c>
      <c r="P41" s="17" t="s">
        <v>67</v>
      </c>
      <c r="Q41" s="206" t="s">
        <v>67</v>
      </c>
      <c r="R41" s="17" t="s">
        <v>180</v>
      </c>
      <c r="S41" s="17" t="s">
        <v>74</v>
      </c>
      <c r="T41" s="17" t="s">
        <v>45</v>
      </c>
    </row>
    <row r="42" spans="1:20" s="18" customFormat="1" ht="45" customHeight="1">
      <c r="A42" s="17">
        <v>38</v>
      </c>
      <c r="B42" s="41" t="s">
        <v>348</v>
      </c>
      <c r="C42" s="17"/>
      <c r="D42" s="17" t="s">
        <v>28</v>
      </c>
      <c r="E42" s="62"/>
      <c r="F42" s="61">
        <v>13928</v>
      </c>
      <c r="G42" s="33"/>
      <c r="H42" s="102"/>
      <c r="I42" s="46"/>
      <c r="J42" s="17" t="s">
        <v>413</v>
      </c>
      <c r="K42" s="169">
        <v>38</v>
      </c>
      <c r="L42" s="17" t="s">
        <v>388</v>
      </c>
      <c r="M42" s="17" t="s">
        <v>388</v>
      </c>
      <c r="N42" s="17"/>
      <c r="O42" s="17"/>
      <c r="P42" s="17"/>
      <c r="Q42" s="206"/>
      <c r="R42" s="17"/>
      <c r="S42" s="17"/>
      <c r="T42" s="17"/>
    </row>
    <row r="43" spans="1:20" s="18" customFormat="1" ht="45" customHeight="1">
      <c r="A43" s="17">
        <v>39</v>
      </c>
      <c r="B43" s="41" t="s">
        <v>348</v>
      </c>
      <c r="C43" s="17"/>
      <c r="D43" s="17" t="s">
        <v>28</v>
      </c>
      <c r="E43" s="62"/>
      <c r="F43" s="61">
        <v>100522</v>
      </c>
      <c r="G43" s="33"/>
      <c r="H43" s="102"/>
      <c r="I43" s="46"/>
      <c r="J43" s="17" t="s">
        <v>414</v>
      </c>
      <c r="K43" s="169">
        <v>39</v>
      </c>
      <c r="L43" s="17" t="s">
        <v>388</v>
      </c>
      <c r="M43" s="17" t="s">
        <v>388</v>
      </c>
      <c r="N43" s="17">
        <v>1</v>
      </c>
      <c r="O43" s="17" t="s">
        <v>179</v>
      </c>
      <c r="P43" s="17" t="s">
        <v>67</v>
      </c>
      <c r="Q43" s="206" t="s">
        <v>67</v>
      </c>
      <c r="R43" s="17" t="s">
        <v>180</v>
      </c>
      <c r="S43" s="17" t="s">
        <v>74</v>
      </c>
      <c r="T43" s="17" t="s">
        <v>45</v>
      </c>
    </row>
    <row r="44" spans="1:20" s="18" customFormat="1" ht="45" customHeight="1">
      <c r="A44" s="17">
        <v>40</v>
      </c>
      <c r="B44" s="41" t="s">
        <v>348</v>
      </c>
      <c r="C44" s="17"/>
      <c r="D44" s="17" t="s">
        <v>28</v>
      </c>
      <c r="E44" s="47"/>
      <c r="F44" s="61">
        <v>45745</v>
      </c>
      <c r="G44" s="33"/>
      <c r="H44" s="102"/>
      <c r="I44" s="46"/>
      <c r="J44" s="17" t="s">
        <v>415</v>
      </c>
      <c r="K44" s="169">
        <v>40</v>
      </c>
      <c r="L44" s="17" t="s">
        <v>388</v>
      </c>
      <c r="M44" s="17" t="s">
        <v>388</v>
      </c>
      <c r="N44" s="17">
        <v>1</v>
      </c>
      <c r="O44" s="17" t="s">
        <v>179</v>
      </c>
      <c r="P44" s="17" t="s">
        <v>67</v>
      </c>
      <c r="Q44" s="206" t="s">
        <v>67</v>
      </c>
      <c r="R44" s="17" t="s">
        <v>180</v>
      </c>
      <c r="S44" s="17" t="s">
        <v>74</v>
      </c>
      <c r="T44" s="17" t="s">
        <v>45</v>
      </c>
    </row>
    <row r="45" spans="1:20" s="18" customFormat="1" ht="45" customHeight="1">
      <c r="A45" s="17">
        <v>41</v>
      </c>
      <c r="B45" s="41" t="s">
        <v>348</v>
      </c>
      <c r="C45" s="17"/>
      <c r="D45" s="17" t="s">
        <v>28</v>
      </c>
      <c r="E45" s="62"/>
      <c r="F45" s="61">
        <v>4000</v>
      </c>
      <c r="G45" s="33"/>
      <c r="H45" s="102"/>
      <c r="I45" s="46"/>
      <c r="J45" s="17" t="s">
        <v>408</v>
      </c>
      <c r="K45" s="169">
        <v>41</v>
      </c>
      <c r="L45" s="17" t="s">
        <v>388</v>
      </c>
      <c r="M45" s="17" t="s">
        <v>388</v>
      </c>
      <c r="N45" s="17">
        <v>1</v>
      </c>
      <c r="O45" s="17"/>
      <c r="P45" s="17"/>
      <c r="Q45" s="206"/>
      <c r="R45" s="17"/>
      <c r="S45" s="17"/>
      <c r="T45" s="17"/>
    </row>
    <row r="46" spans="1:20" s="18" customFormat="1" ht="45" customHeight="1">
      <c r="A46" s="17">
        <v>42</v>
      </c>
      <c r="B46" s="41" t="s">
        <v>348</v>
      </c>
      <c r="C46" s="17"/>
      <c r="D46" s="17" t="s">
        <v>28</v>
      </c>
      <c r="E46" s="62"/>
      <c r="F46" s="61">
        <v>7040</v>
      </c>
      <c r="G46" s="33"/>
      <c r="H46" s="102"/>
      <c r="I46" s="46"/>
      <c r="J46" s="17" t="s">
        <v>416</v>
      </c>
      <c r="K46" s="169">
        <v>42</v>
      </c>
      <c r="L46" s="17" t="s">
        <v>388</v>
      </c>
      <c r="M46" s="17" t="s">
        <v>388</v>
      </c>
      <c r="N46" s="17">
        <v>1</v>
      </c>
      <c r="O46" s="17" t="s">
        <v>179</v>
      </c>
      <c r="P46" s="17" t="s">
        <v>67</v>
      </c>
      <c r="Q46" s="206" t="s">
        <v>67</v>
      </c>
      <c r="R46" s="17" t="s">
        <v>180</v>
      </c>
      <c r="S46" s="17" t="s">
        <v>74</v>
      </c>
      <c r="T46" s="17" t="s">
        <v>45</v>
      </c>
    </row>
    <row r="47" spans="1:20" s="18" customFormat="1" ht="50.25" customHeight="1">
      <c r="A47" s="17">
        <v>43</v>
      </c>
      <c r="B47" s="80" t="s">
        <v>349</v>
      </c>
      <c r="C47" s="17"/>
      <c r="D47" s="17" t="s">
        <v>28</v>
      </c>
      <c r="E47" s="47" t="s">
        <v>775</v>
      </c>
      <c r="F47" s="61">
        <v>82860</v>
      </c>
      <c r="G47" s="33"/>
      <c r="H47" s="102"/>
      <c r="I47" s="46"/>
      <c r="J47" s="17" t="s">
        <v>245</v>
      </c>
      <c r="K47" s="169">
        <v>43</v>
      </c>
      <c r="L47" s="17">
        <v>180</v>
      </c>
      <c r="M47" s="17">
        <v>210</v>
      </c>
      <c r="N47" s="17">
        <v>1</v>
      </c>
      <c r="O47" s="17" t="s">
        <v>179</v>
      </c>
      <c r="P47" s="17" t="s">
        <v>48</v>
      </c>
      <c r="Q47" s="206" t="s">
        <v>67</v>
      </c>
      <c r="R47" s="17" t="s">
        <v>180</v>
      </c>
      <c r="S47" s="17" t="s">
        <v>74</v>
      </c>
      <c r="T47" s="17" t="s">
        <v>45</v>
      </c>
    </row>
    <row r="48" spans="1:20" s="18" customFormat="1" ht="50.25" customHeight="1">
      <c r="A48" s="17">
        <v>44</v>
      </c>
      <c r="B48" s="80" t="s">
        <v>349</v>
      </c>
      <c r="C48" s="17"/>
      <c r="D48" s="17" t="s">
        <v>28</v>
      </c>
      <c r="E48" s="47" t="s">
        <v>775</v>
      </c>
      <c r="F48" s="61">
        <v>57940</v>
      </c>
      <c r="G48" s="33"/>
      <c r="H48" s="102"/>
      <c r="I48" s="46"/>
      <c r="J48" s="17" t="s">
        <v>408</v>
      </c>
      <c r="K48" s="169">
        <v>44</v>
      </c>
      <c r="L48" s="17">
        <v>170</v>
      </c>
      <c r="M48" s="17">
        <v>200</v>
      </c>
      <c r="N48" s="17">
        <v>1</v>
      </c>
      <c r="O48" s="17" t="s">
        <v>179</v>
      </c>
      <c r="P48" s="17" t="s">
        <v>48</v>
      </c>
      <c r="Q48" s="206" t="s">
        <v>67</v>
      </c>
      <c r="R48" s="17" t="s">
        <v>127</v>
      </c>
      <c r="S48" s="17" t="s">
        <v>74</v>
      </c>
      <c r="T48" s="17" t="s">
        <v>425</v>
      </c>
    </row>
    <row r="49" spans="1:20" s="18" customFormat="1" ht="50.25" customHeight="1">
      <c r="A49" s="17">
        <v>45</v>
      </c>
      <c r="B49" s="80" t="s">
        <v>349</v>
      </c>
      <c r="C49" s="17"/>
      <c r="D49" s="17" t="s">
        <v>28</v>
      </c>
      <c r="E49" s="47" t="s">
        <v>775</v>
      </c>
      <c r="F49" s="61">
        <v>135304</v>
      </c>
      <c r="G49" s="33"/>
      <c r="H49" s="102"/>
      <c r="I49" s="46"/>
      <c r="J49" s="17" t="s">
        <v>403</v>
      </c>
      <c r="K49" s="169">
        <v>45</v>
      </c>
      <c r="L49" s="17">
        <v>112.18</v>
      </c>
      <c r="M49" s="17">
        <v>144.9</v>
      </c>
      <c r="N49" s="17">
        <v>1</v>
      </c>
      <c r="O49" s="17" t="s">
        <v>179</v>
      </c>
      <c r="P49" s="17" t="s">
        <v>48</v>
      </c>
      <c r="Q49" s="206" t="s">
        <v>67</v>
      </c>
      <c r="R49" s="17" t="s">
        <v>73</v>
      </c>
      <c r="S49" s="17" t="s">
        <v>426</v>
      </c>
      <c r="T49" s="17" t="s">
        <v>425</v>
      </c>
    </row>
    <row r="50" spans="1:20" s="18" customFormat="1" ht="50.25" customHeight="1">
      <c r="A50" s="17">
        <v>46</v>
      </c>
      <c r="B50" s="80" t="s">
        <v>349</v>
      </c>
      <c r="C50" s="17"/>
      <c r="D50" s="17" t="s">
        <v>28</v>
      </c>
      <c r="E50" s="47" t="s">
        <v>488</v>
      </c>
      <c r="F50" s="61">
        <v>185824</v>
      </c>
      <c r="G50" s="33"/>
      <c r="H50" s="102"/>
      <c r="I50" s="46"/>
      <c r="J50" s="17" t="s">
        <v>401</v>
      </c>
      <c r="K50" s="169">
        <v>46</v>
      </c>
      <c r="L50" s="17">
        <v>174</v>
      </c>
      <c r="M50" s="17">
        <v>186</v>
      </c>
      <c r="N50" s="17">
        <v>1</v>
      </c>
      <c r="O50" s="17" t="s">
        <v>179</v>
      </c>
      <c r="P50" s="17" t="s">
        <v>48</v>
      </c>
      <c r="Q50" s="206" t="s">
        <v>67</v>
      </c>
      <c r="R50" s="17" t="s">
        <v>127</v>
      </c>
      <c r="S50" s="17" t="s">
        <v>74</v>
      </c>
      <c r="T50" s="17" t="s">
        <v>427</v>
      </c>
    </row>
    <row r="51" spans="1:20" s="18" customFormat="1" ht="50.25" customHeight="1">
      <c r="A51" s="17">
        <v>47</v>
      </c>
      <c r="B51" s="80" t="s">
        <v>349</v>
      </c>
      <c r="C51" s="17"/>
      <c r="D51" s="17" t="s">
        <v>28</v>
      </c>
      <c r="E51" s="47" t="s">
        <v>775</v>
      </c>
      <c r="F51" s="61">
        <v>187710</v>
      </c>
      <c r="G51" s="33"/>
      <c r="H51" s="102"/>
      <c r="I51" s="46"/>
      <c r="J51" s="17" t="s">
        <v>397</v>
      </c>
      <c r="K51" s="169">
        <v>47</v>
      </c>
      <c r="L51" s="17">
        <v>166</v>
      </c>
      <c r="M51" s="17">
        <v>180</v>
      </c>
      <c r="N51" s="17">
        <v>1</v>
      </c>
      <c r="O51" s="17" t="s">
        <v>179</v>
      </c>
      <c r="P51" s="17" t="s">
        <v>48</v>
      </c>
      <c r="Q51" s="206" t="s">
        <v>67</v>
      </c>
      <c r="R51" s="17" t="s">
        <v>73</v>
      </c>
      <c r="S51" s="17" t="s">
        <v>74</v>
      </c>
      <c r="T51" s="17" t="s">
        <v>425</v>
      </c>
    </row>
    <row r="52" spans="1:20" s="18" customFormat="1" ht="50.25" customHeight="1">
      <c r="A52" s="17">
        <v>48</v>
      </c>
      <c r="B52" s="80" t="s">
        <v>349</v>
      </c>
      <c r="C52" s="17"/>
      <c r="D52" s="17" t="s">
        <v>28</v>
      </c>
      <c r="E52" s="47" t="s">
        <v>775</v>
      </c>
      <c r="F52" s="61">
        <v>148390</v>
      </c>
      <c r="G52" s="33"/>
      <c r="H52" s="102"/>
      <c r="I52" s="46"/>
      <c r="J52" s="17" t="s">
        <v>398</v>
      </c>
      <c r="K52" s="169">
        <v>48</v>
      </c>
      <c r="L52" s="17">
        <v>164</v>
      </c>
      <c r="M52" s="17">
        <v>180</v>
      </c>
      <c r="N52" s="17">
        <v>1</v>
      </c>
      <c r="O52" s="17" t="s">
        <v>179</v>
      </c>
      <c r="P52" s="17" t="s">
        <v>48</v>
      </c>
      <c r="Q52" s="206" t="s">
        <v>67</v>
      </c>
      <c r="R52" s="17" t="s">
        <v>73</v>
      </c>
      <c r="S52" s="17" t="s">
        <v>388</v>
      </c>
      <c r="T52" s="17" t="s">
        <v>425</v>
      </c>
    </row>
    <row r="53" spans="1:20" s="18" customFormat="1" ht="50.25" customHeight="1">
      <c r="A53" s="17">
        <v>49</v>
      </c>
      <c r="B53" s="80" t="s">
        <v>349</v>
      </c>
      <c r="C53" s="17"/>
      <c r="D53" s="17" t="s">
        <v>28</v>
      </c>
      <c r="E53" s="47" t="s">
        <v>488</v>
      </c>
      <c r="F53" s="61">
        <v>270716</v>
      </c>
      <c r="G53" s="33"/>
      <c r="H53" s="102"/>
      <c r="I53" s="46"/>
      <c r="J53" s="17" t="s">
        <v>406</v>
      </c>
      <c r="K53" s="169">
        <v>49</v>
      </c>
      <c r="L53" s="17">
        <v>88.5</v>
      </c>
      <c r="M53" s="17">
        <v>112.8</v>
      </c>
      <c r="N53" s="17">
        <v>1</v>
      </c>
      <c r="O53" s="17" t="s">
        <v>179</v>
      </c>
      <c r="P53" s="17" t="s">
        <v>67</v>
      </c>
      <c r="Q53" s="206" t="s">
        <v>67</v>
      </c>
      <c r="R53" s="17" t="s">
        <v>388</v>
      </c>
      <c r="S53" s="17" t="s">
        <v>388</v>
      </c>
      <c r="T53" s="17" t="s">
        <v>388</v>
      </c>
    </row>
    <row r="54" spans="1:20" s="18" customFormat="1" ht="50.25" customHeight="1">
      <c r="A54" s="17">
        <v>50</v>
      </c>
      <c r="B54" s="80" t="s">
        <v>349</v>
      </c>
      <c r="C54" s="17"/>
      <c r="D54" s="17" t="s">
        <v>28</v>
      </c>
      <c r="E54" s="47" t="s">
        <v>488</v>
      </c>
      <c r="F54" s="61">
        <v>17236</v>
      </c>
      <c r="G54" s="33"/>
      <c r="H54" s="102"/>
      <c r="I54" s="46"/>
      <c r="J54" s="17" t="s">
        <v>410</v>
      </c>
      <c r="K54" s="169">
        <v>50</v>
      </c>
      <c r="L54" s="17">
        <v>46.1</v>
      </c>
      <c r="M54" s="17">
        <v>62.1</v>
      </c>
      <c r="N54" s="17">
        <v>1</v>
      </c>
      <c r="O54" s="17" t="s">
        <v>179</v>
      </c>
      <c r="P54" s="17" t="s">
        <v>67</v>
      </c>
      <c r="Q54" s="206" t="s">
        <v>67</v>
      </c>
      <c r="R54" s="17" t="s">
        <v>127</v>
      </c>
      <c r="S54" s="17" t="s">
        <v>74</v>
      </c>
      <c r="T54" s="17" t="s">
        <v>427</v>
      </c>
    </row>
    <row r="55" spans="1:20" s="18" customFormat="1" ht="50.25" customHeight="1">
      <c r="A55" s="17">
        <v>51</v>
      </c>
      <c r="B55" s="80" t="s">
        <v>349</v>
      </c>
      <c r="C55" s="17"/>
      <c r="D55" s="17" t="s">
        <v>28</v>
      </c>
      <c r="E55" s="47" t="s">
        <v>488</v>
      </c>
      <c r="F55" s="61">
        <v>200253</v>
      </c>
      <c r="G55" s="33"/>
      <c r="H55" s="102"/>
      <c r="I55" s="46"/>
      <c r="J55" s="17" t="s">
        <v>400</v>
      </c>
      <c r="K55" s="169">
        <v>51</v>
      </c>
      <c r="L55" s="17">
        <v>174</v>
      </c>
      <c r="M55" s="17">
        <v>200</v>
      </c>
      <c r="N55" s="17">
        <v>1</v>
      </c>
      <c r="O55" s="17" t="s">
        <v>179</v>
      </c>
      <c r="P55" s="17" t="s">
        <v>48</v>
      </c>
      <c r="Q55" s="206" t="s">
        <v>67</v>
      </c>
      <c r="R55" s="17" t="s">
        <v>73</v>
      </c>
      <c r="S55" s="17" t="s">
        <v>426</v>
      </c>
      <c r="T55" s="17" t="s">
        <v>425</v>
      </c>
    </row>
    <row r="56" spans="1:20" s="18" customFormat="1" ht="50.25" customHeight="1">
      <c r="A56" s="17">
        <v>52</v>
      </c>
      <c r="B56" s="80" t="s">
        <v>349</v>
      </c>
      <c r="C56" s="17"/>
      <c r="D56" s="17" t="s">
        <v>28</v>
      </c>
      <c r="E56" s="47" t="s">
        <v>776</v>
      </c>
      <c r="F56" s="61">
        <v>28930</v>
      </c>
      <c r="G56" s="33"/>
      <c r="H56" s="102"/>
      <c r="I56" s="46"/>
      <c r="J56" s="17" t="s">
        <v>405</v>
      </c>
      <c r="K56" s="169">
        <v>52</v>
      </c>
      <c r="L56" s="17">
        <v>40.1</v>
      </c>
      <c r="M56" s="17">
        <v>69.1</v>
      </c>
      <c r="N56" s="17">
        <v>1</v>
      </c>
      <c r="O56" s="17" t="s">
        <v>179</v>
      </c>
      <c r="P56" s="17" t="s">
        <v>67</v>
      </c>
      <c r="Q56" s="206" t="s">
        <v>67</v>
      </c>
      <c r="R56" s="17" t="s">
        <v>184</v>
      </c>
      <c r="S56" s="17" t="s">
        <v>428</v>
      </c>
      <c r="T56" s="17" t="s">
        <v>169</v>
      </c>
    </row>
    <row r="57" spans="1:20" s="18" customFormat="1" ht="50.25" customHeight="1">
      <c r="A57" s="17">
        <v>53</v>
      </c>
      <c r="B57" s="80" t="s">
        <v>349</v>
      </c>
      <c r="C57" s="17"/>
      <c r="D57" s="17" t="s">
        <v>28</v>
      </c>
      <c r="E57" s="47" t="s">
        <v>775</v>
      </c>
      <c r="F57" s="61">
        <v>211623</v>
      </c>
      <c r="G57" s="33"/>
      <c r="H57" s="102"/>
      <c r="I57" s="46"/>
      <c r="J57" s="17" t="s">
        <v>404</v>
      </c>
      <c r="K57" s="169">
        <v>53</v>
      </c>
      <c r="L57" s="17">
        <v>170</v>
      </c>
      <c r="M57" s="17">
        <v>183</v>
      </c>
      <c r="N57" s="17">
        <v>1</v>
      </c>
      <c r="O57" s="17" t="s">
        <v>179</v>
      </c>
      <c r="P57" s="17" t="s">
        <v>48</v>
      </c>
      <c r="Q57" s="206" t="s">
        <v>67</v>
      </c>
      <c r="R57" s="17" t="s">
        <v>73</v>
      </c>
      <c r="S57" s="17" t="s">
        <v>195</v>
      </c>
      <c r="T57" s="17" t="s">
        <v>425</v>
      </c>
    </row>
    <row r="58" spans="1:20" s="18" customFormat="1" ht="50.25" customHeight="1">
      <c r="A58" s="17">
        <v>54</v>
      </c>
      <c r="B58" s="80" t="s">
        <v>349</v>
      </c>
      <c r="C58" s="17"/>
      <c r="D58" s="17" t="s">
        <v>28</v>
      </c>
      <c r="E58" s="47" t="s">
        <v>350</v>
      </c>
      <c r="F58" s="61">
        <v>24632</v>
      </c>
      <c r="G58" s="33"/>
      <c r="H58" s="102"/>
      <c r="I58" s="46"/>
      <c r="J58" s="17" t="s">
        <v>395</v>
      </c>
      <c r="K58" s="169">
        <v>54</v>
      </c>
      <c r="L58" s="17">
        <v>153</v>
      </c>
      <c r="M58" s="17">
        <v>160</v>
      </c>
      <c r="N58" s="17">
        <v>1</v>
      </c>
      <c r="O58" s="17" t="s">
        <v>179</v>
      </c>
      <c r="P58" s="17" t="s">
        <v>67</v>
      </c>
      <c r="Q58" s="206" t="s">
        <v>67</v>
      </c>
      <c r="R58" s="17" t="s">
        <v>73</v>
      </c>
      <c r="S58" s="17" t="s">
        <v>195</v>
      </c>
      <c r="T58" s="17" t="s">
        <v>425</v>
      </c>
    </row>
    <row r="59" spans="1:20" s="18" customFormat="1" ht="50.25" customHeight="1">
      <c r="A59" s="17">
        <v>55</v>
      </c>
      <c r="B59" s="80" t="s">
        <v>349</v>
      </c>
      <c r="C59" s="17"/>
      <c r="D59" s="17" t="s">
        <v>28</v>
      </c>
      <c r="E59" s="47" t="s">
        <v>775</v>
      </c>
      <c r="F59" s="61">
        <v>197810</v>
      </c>
      <c r="G59" s="33"/>
      <c r="H59" s="102"/>
      <c r="I59" s="46"/>
      <c r="J59" s="17" t="s">
        <v>417</v>
      </c>
      <c r="K59" s="169">
        <v>55</v>
      </c>
      <c r="L59" s="17">
        <v>180</v>
      </c>
      <c r="M59" s="17">
        <v>195</v>
      </c>
      <c r="N59" s="17">
        <v>1</v>
      </c>
      <c r="O59" s="17" t="s">
        <v>179</v>
      </c>
      <c r="P59" s="17" t="s">
        <v>48</v>
      </c>
      <c r="Q59" s="206" t="s">
        <v>67</v>
      </c>
      <c r="R59" s="17" t="s">
        <v>73</v>
      </c>
      <c r="S59" s="17" t="s">
        <v>426</v>
      </c>
      <c r="T59" s="17" t="s">
        <v>425</v>
      </c>
    </row>
    <row r="60" spans="1:20" s="18" customFormat="1" ht="50.25" customHeight="1">
      <c r="A60" s="17">
        <v>56</v>
      </c>
      <c r="B60" s="80" t="s">
        <v>349</v>
      </c>
      <c r="C60" s="17"/>
      <c r="D60" s="17" t="s">
        <v>28</v>
      </c>
      <c r="E60" s="47" t="s">
        <v>776</v>
      </c>
      <c r="F60" s="61">
        <v>59173</v>
      </c>
      <c r="G60" s="33"/>
      <c r="H60" s="102"/>
      <c r="I60" s="46"/>
      <c r="J60" s="17" t="s">
        <v>416</v>
      </c>
      <c r="K60" s="169">
        <v>56</v>
      </c>
      <c r="L60" s="17">
        <v>45</v>
      </c>
      <c r="M60" s="17">
        <v>50</v>
      </c>
      <c r="N60" s="17">
        <v>1</v>
      </c>
      <c r="O60" s="17" t="s">
        <v>179</v>
      </c>
      <c r="P60" s="17" t="s">
        <v>48</v>
      </c>
      <c r="Q60" s="206" t="s">
        <v>67</v>
      </c>
      <c r="R60" s="17" t="s">
        <v>127</v>
      </c>
      <c r="S60" s="17" t="s">
        <v>74</v>
      </c>
      <c r="T60" s="17" t="s">
        <v>429</v>
      </c>
    </row>
    <row r="61" spans="1:20" s="18" customFormat="1" ht="50.25" customHeight="1">
      <c r="A61" s="17">
        <v>57</v>
      </c>
      <c r="B61" s="80" t="s">
        <v>349</v>
      </c>
      <c r="C61" s="17"/>
      <c r="D61" s="17" t="s">
        <v>28</v>
      </c>
      <c r="E61" s="47" t="s">
        <v>777</v>
      </c>
      <c r="F61" s="61">
        <v>386411</v>
      </c>
      <c r="G61" s="33"/>
      <c r="H61" s="102"/>
      <c r="I61" s="46"/>
      <c r="J61" s="17" t="s">
        <v>490</v>
      </c>
      <c r="K61" s="169">
        <v>57</v>
      </c>
      <c r="L61" s="17">
        <v>86.9</v>
      </c>
      <c r="M61" s="17">
        <v>158</v>
      </c>
      <c r="N61" s="17">
        <v>1</v>
      </c>
      <c r="O61" s="17" t="s">
        <v>179</v>
      </c>
      <c r="P61" s="17" t="s">
        <v>48</v>
      </c>
      <c r="Q61" s="206" t="s">
        <v>67</v>
      </c>
      <c r="R61" s="17" t="s">
        <v>491</v>
      </c>
      <c r="S61" s="17" t="s">
        <v>492</v>
      </c>
      <c r="T61" s="17" t="s">
        <v>169</v>
      </c>
    </row>
    <row r="62" spans="1:20" s="18" customFormat="1" ht="80.25" customHeight="1">
      <c r="A62" s="17">
        <v>58</v>
      </c>
      <c r="B62" s="41" t="s">
        <v>351</v>
      </c>
      <c r="C62" s="17"/>
      <c r="D62" s="17" t="s">
        <v>28</v>
      </c>
      <c r="E62" s="62"/>
      <c r="F62" s="61">
        <v>248227</v>
      </c>
      <c r="G62" s="33"/>
      <c r="H62" s="102"/>
      <c r="I62" s="46"/>
      <c r="J62" s="17" t="s">
        <v>418</v>
      </c>
      <c r="K62" s="169">
        <v>58</v>
      </c>
      <c r="L62" s="17">
        <v>239.81</v>
      </c>
      <c r="M62" s="17" t="s">
        <v>388</v>
      </c>
      <c r="N62" s="17" t="s">
        <v>181</v>
      </c>
      <c r="O62" s="17"/>
      <c r="P62" s="17" t="s">
        <v>48</v>
      </c>
      <c r="Q62" s="206" t="s">
        <v>67</v>
      </c>
      <c r="R62" s="17" t="s">
        <v>182</v>
      </c>
      <c r="S62" s="17"/>
      <c r="T62" s="17" t="s">
        <v>45</v>
      </c>
    </row>
    <row r="63" spans="1:20" s="18" customFormat="1" ht="60" customHeight="1">
      <c r="A63" s="17">
        <v>59</v>
      </c>
      <c r="B63" s="41" t="s">
        <v>351</v>
      </c>
      <c r="C63" s="17"/>
      <c r="D63" s="17" t="s">
        <v>28</v>
      </c>
      <c r="E63" s="62"/>
      <c r="F63" s="61">
        <v>90000</v>
      </c>
      <c r="G63" s="33"/>
      <c r="H63" s="102"/>
      <c r="I63" s="46"/>
      <c r="J63" s="17" t="s">
        <v>419</v>
      </c>
      <c r="K63" s="169">
        <v>59</v>
      </c>
      <c r="L63" s="17">
        <v>145.4</v>
      </c>
      <c r="M63" s="17" t="s">
        <v>388</v>
      </c>
      <c r="N63" s="17">
        <v>1</v>
      </c>
      <c r="O63" s="17" t="s">
        <v>179</v>
      </c>
      <c r="P63" s="17" t="s">
        <v>48</v>
      </c>
      <c r="Q63" s="206" t="s">
        <v>67</v>
      </c>
      <c r="R63" s="17" t="s">
        <v>127</v>
      </c>
      <c r="S63" s="17" t="s">
        <v>74</v>
      </c>
      <c r="T63" s="17" t="s">
        <v>429</v>
      </c>
    </row>
    <row r="64" spans="1:20" s="18" customFormat="1" ht="45" customHeight="1">
      <c r="A64" s="17">
        <v>60</v>
      </c>
      <c r="B64" s="41" t="s">
        <v>351</v>
      </c>
      <c r="C64" s="17"/>
      <c r="D64" s="17" t="s">
        <v>28</v>
      </c>
      <c r="E64" s="62"/>
      <c r="F64" s="61">
        <v>100000</v>
      </c>
      <c r="G64" s="33"/>
      <c r="H64" s="102"/>
      <c r="I64" s="46"/>
      <c r="J64" s="17" t="s">
        <v>413</v>
      </c>
      <c r="K64" s="169">
        <v>60</v>
      </c>
      <c r="L64" s="17">
        <v>103.3</v>
      </c>
      <c r="M64" s="17" t="s">
        <v>388</v>
      </c>
      <c r="N64" s="17">
        <v>1</v>
      </c>
      <c r="O64" s="17" t="s">
        <v>179</v>
      </c>
      <c r="P64" s="17" t="s">
        <v>48</v>
      </c>
      <c r="Q64" s="206" t="s">
        <v>67</v>
      </c>
      <c r="R64" s="17" t="s">
        <v>127</v>
      </c>
      <c r="S64" s="17" t="s">
        <v>388</v>
      </c>
      <c r="T64" s="17" t="s">
        <v>425</v>
      </c>
    </row>
    <row r="65" spans="1:20" s="18" customFormat="1" ht="45" customHeight="1">
      <c r="A65" s="17">
        <v>61</v>
      </c>
      <c r="B65" s="41" t="s">
        <v>351</v>
      </c>
      <c r="C65" s="17"/>
      <c r="D65" s="17" t="s">
        <v>28</v>
      </c>
      <c r="E65" s="62"/>
      <c r="F65" s="61">
        <v>80000</v>
      </c>
      <c r="G65" s="33"/>
      <c r="H65" s="102"/>
      <c r="I65" s="46"/>
      <c r="J65" s="17" t="s">
        <v>420</v>
      </c>
      <c r="K65" s="169">
        <v>61</v>
      </c>
      <c r="L65" s="17">
        <v>124.4</v>
      </c>
      <c r="M65" s="17" t="s">
        <v>388</v>
      </c>
      <c r="N65" s="17">
        <v>1</v>
      </c>
      <c r="O65" s="17" t="s">
        <v>179</v>
      </c>
      <c r="P65" s="17" t="s">
        <v>48</v>
      </c>
      <c r="Q65" s="206" t="s">
        <v>67</v>
      </c>
      <c r="R65" s="17" t="s">
        <v>195</v>
      </c>
      <c r="S65" s="17" t="s">
        <v>195</v>
      </c>
      <c r="T65" s="17" t="s">
        <v>429</v>
      </c>
    </row>
    <row r="66" spans="1:20" s="18" customFormat="1" ht="45" customHeight="1">
      <c r="A66" s="17">
        <v>62</v>
      </c>
      <c r="B66" s="41" t="s">
        <v>351</v>
      </c>
      <c r="C66" s="17"/>
      <c r="D66" s="17" t="s">
        <v>28</v>
      </c>
      <c r="E66" s="62"/>
      <c r="F66" s="61">
        <v>200000</v>
      </c>
      <c r="G66" s="33"/>
      <c r="H66" s="102"/>
      <c r="I66" s="46"/>
      <c r="J66" s="17" t="s">
        <v>421</v>
      </c>
      <c r="K66" s="169">
        <v>62</v>
      </c>
      <c r="L66" s="17">
        <v>190</v>
      </c>
      <c r="M66" s="17" t="s">
        <v>388</v>
      </c>
      <c r="N66" s="17" t="s">
        <v>430</v>
      </c>
      <c r="O66" s="17" t="s">
        <v>179</v>
      </c>
      <c r="P66" s="17" t="s">
        <v>48</v>
      </c>
      <c r="Q66" s="206" t="s">
        <v>67</v>
      </c>
      <c r="R66" s="17" t="s">
        <v>73</v>
      </c>
      <c r="S66" s="17" t="s">
        <v>74</v>
      </c>
      <c r="T66" s="17" t="s">
        <v>431</v>
      </c>
    </row>
    <row r="67" spans="1:20" s="18" customFormat="1" ht="45" customHeight="1">
      <c r="A67" s="17">
        <v>63</v>
      </c>
      <c r="B67" s="41" t="s">
        <v>351</v>
      </c>
      <c r="C67" s="17"/>
      <c r="D67" s="17" t="s">
        <v>28</v>
      </c>
      <c r="E67" s="62"/>
      <c r="F67" s="61">
        <v>30000</v>
      </c>
      <c r="G67" s="33"/>
      <c r="H67" s="102"/>
      <c r="I67" s="46"/>
      <c r="J67" s="17" t="s">
        <v>397</v>
      </c>
      <c r="K67" s="169">
        <v>63</v>
      </c>
      <c r="L67" s="17">
        <v>33.27</v>
      </c>
      <c r="M67" s="17" t="s">
        <v>388</v>
      </c>
      <c r="N67" s="17">
        <v>1</v>
      </c>
      <c r="O67" s="17" t="s">
        <v>179</v>
      </c>
      <c r="P67" s="17" t="s">
        <v>48</v>
      </c>
      <c r="Q67" s="206" t="s">
        <v>67</v>
      </c>
      <c r="R67" s="17" t="s">
        <v>195</v>
      </c>
      <c r="S67" s="17" t="s">
        <v>195</v>
      </c>
      <c r="T67" s="17" t="s">
        <v>425</v>
      </c>
    </row>
    <row r="68" spans="1:20" s="18" customFormat="1" ht="45" customHeight="1">
      <c r="A68" s="17">
        <v>64</v>
      </c>
      <c r="B68" s="41" t="s">
        <v>351</v>
      </c>
      <c r="C68" s="17"/>
      <c r="D68" s="17" t="s">
        <v>28</v>
      </c>
      <c r="E68" s="62"/>
      <c r="F68" s="61">
        <v>70000</v>
      </c>
      <c r="G68" s="33"/>
      <c r="H68" s="102"/>
      <c r="I68" s="46"/>
      <c r="J68" s="17" t="s">
        <v>422</v>
      </c>
      <c r="K68" s="169">
        <v>64</v>
      </c>
      <c r="L68" s="17">
        <v>43.1</v>
      </c>
      <c r="M68" s="17" t="s">
        <v>388</v>
      </c>
      <c r="N68" s="17">
        <v>1</v>
      </c>
      <c r="O68" s="17" t="s">
        <v>179</v>
      </c>
      <c r="P68" s="17" t="s">
        <v>48</v>
      </c>
      <c r="Q68" s="206" t="s">
        <v>67</v>
      </c>
      <c r="R68" s="17" t="s">
        <v>73</v>
      </c>
      <c r="S68" s="17" t="s">
        <v>74</v>
      </c>
      <c r="T68" s="17" t="s">
        <v>425</v>
      </c>
    </row>
    <row r="69" spans="1:20" s="18" customFormat="1" ht="51.75" customHeight="1">
      <c r="A69" s="17">
        <v>65</v>
      </c>
      <c r="B69" s="41" t="s">
        <v>352</v>
      </c>
      <c r="C69" s="17"/>
      <c r="D69" s="17" t="s">
        <v>28</v>
      </c>
      <c r="E69" s="62"/>
      <c r="F69" s="61">
        <v>100166</v>
      </c>
      <c r="G69" s="33"/>
      <c r="H69" s="102"/>
      <c r="I69" s="46"/>
      <c r="J69" s="17" t="s">
        <v>397</v>
      </c>
      <c r="K69" s="169">
        <v>65</v>
      </c>
      <c r="L69" s="17">
        <v>39.31</v>
      </c>
      <c r="M69" s="17" t="s">
        <v>388</v>
      </c>
      <c r="N69" s="17">
        <v>1</v>
      </c>
      <c r="O69" s="17" t="s">
        <v>179</v>
      </c>
      <c r="P69" s="17" t="s">
        <v>48</v>
      </c>
      <c r="Q69" s="206" t="s">
        <v>67</v>
      </c>
      <c r="R69" s="17" t="s">
        <v>195</v>
      </c>
      <c r="S69" s="17" t="s">
        <v>195</v>
      </c>
      <c r="T69" s="17" t="s">
        <v>425</v>
      </c>
    </row>
    <row r="70" spans="1:20" s="18" customFormat="1" ht="45" customHeight="1">
      <c r="A70" s="17">
        <v>66</v>
      </c>
      <c r="B70" s="41" t="s">
        <v>352</v>
      </c>
      <c r="C70" s="17"/>
      <c r="D70" s="17" t="s">
        <v>28</v>
      </c>
      <c r="E70" s="47" t="s">
        <v>493</v>
      </c>
      <c r="F70" s="61">
        <v>74633</v>
      </c>
      <c r="G70" s="33"/>
      <c r="H70" s="102"/>
      <c r="I70" s="46"/>
      <c r="J70" s="17" t="s">
        <v>423</v>
      </c>
      <c r="K70" s="169">
        <v>66</v>
      </c>
      <c r="L70" s="17">
        <v>47.88</v>
      </c>
      <c r="M70" s="17" t="s">
        <v>388</v>
      </c>
      <c r="N70" s="17">
        <v>1</v>
      </c>
      <c r="O70" s="17" t="s">
        <v>179</v>
      </c>
      <c r="P70" s="17" t="s">
        <v>67</v>
      </c>
      <c r="Q70" s="206" t="s">
        <v>67</v>
      </c>
      <c r="R70" s="17" t="s">
        <v>127</v>
      </c>
      <c r="S70" s="17" t="s">
        <v>195</v>
      </c>
      <c r="T70" s="17" t="s">
        <v>425</v>
      </c>
    </row>
    <row r="71" spans="1:20" s="18" customFormat="1" ht="58.5" customHeight="1">
      <c r="A71" s="17">
        <v>67</v>
      </c>
      <c r="B71" s="41" t="s">
        <v>352</v>
      </c>
      <c r="C71" s="17"/>
      <c r="D71" s="17" t="s">
        <v>28</v>
      </c>
      <c r="E71" s="62"/>
      <c r="F71" s="61">
        <v>80000</v>
      </c>
      <c r="G71" s="33"/>
      <c r="H71" s="102"/>
      <c r="I71" s="46"/>
      <c r="J71" s="17" t="s">
        <v>424</v>
      </c>
      <c r="K71" s="169">
        <v>67</v>
      </c>
      <c r="L71" s="17">
        <v>123.4</v>
      </c>
      <c r="M71" s="17" t="s">
        <v>388</v>
      </c>
      <c r="N71" s="17">
        <v>2</v>
      </c>
      <c r="O71" s="17" t="s">
        <v>179</v>
      </c>
      <c r="P71" s="17" t="s">
        <v>48</v>
      </c>
      <c r="Q71" s="206" t="s">
        <v>67</v>
      </c>
      <c r="R71" s="17" t="s">
        <v>73</v>
      </c>
      <c r="S71" s="17" t="s">
        <v>195</v>
      </c>
      <c r="T71" s="17" t="s">
        <v>425</v>
      </c>
    </row>
    <row r="72" spans="1:20" s="18" customFormat="1" ht="72" customHeight="1">
      <c r="A72" s="17">
        <v>68</v>
      </c>
      <c r="B72" s="41" t="s">
        <v>159</v>
      </c>
      <c r="C72" s="17"/>
      <c r="D72" s="17" t="s">
        <v>28</v>
      </c>
      <c r="E72" s="47" t="s">
        <v>38</v>
      </c>
      <c r="F72" s="61">
        <v>2439279.53</v>
      </c>
      <c r="G72" s="33"/>
      <c r="H72" s="102"/>
      <c r="I72" s="46"/>
      <c r="J72" s="17" t="s">
        <v>39</v>
      </c>
      <c r="K72" s="169">
        <v>68</v>
      </c>
      <c r="L72" s="17"/>
      <c r="M72" s="17"/>
      <c r="N72" s="17"/>
      <c r="O72" s="17"/>
      <c r="P72" s="17"/>
      <c r="Q72" s="206" t="s">
        <v>179</v>
      </c>
      <c r="R72" s="17" t="s">
        <v>180</v>
      </c>
      <c r="S72" s="17"/>
      <c r="T72" s="17" t="s">
        <v>45</v>
      </c>
    </row>
    <row r="73" spans="1:20" s="18" customFormat="1" ht="64.5" customHeight="1">
      <c r="A73" s="17">
        <v>69</v>
      </c>
      <c r="B73" s="41" t="s">
        <v>160</v>
      </c>
      <c r="C73" s="17"/>
      <c r="D73" s="17" t="s">
        <v>28</v>
      </c>
      <c r="E73" s="47" t="s">
        <v>353</v>
      </c>
      <c r="F73" s="61">
        <v>2435844.67</v>
      </c>
      <c r="G73" s="33"/>
      <c r="H73" s="102"/>
      <c r="I73" s="74"/>
      <c r="J73" s="17" t="s">
        <v>40</v>
      </c>
      <c r="K73" s="169">
        <v>69</v>
      </c>
      <c r="L73" s="17"/>
      <c r="M73" s="17"/>
      <c r="N73" s="17"/>
      <c r="O73" s="17"/>
      <c r="P73" s="17"/>
      <c r="Q73" s="206" t="s">
        <v>179</v>
      </c>
      <c r="R73" s="17" t="s">
        <v>44</v>
      </c>
      <c r="S73" s="17"/>
      <c r="T73" s="17" t="s">
        <v>45</v>
      </c>
    </row>
    <row r="74" spans="1:20" s="18" customFormat="1" ht="44.25" customHeight="1">
      <c r="A74" s="17">
        <v>70</v>
      </c>
      <c r="B74" s="41" t="s">
        <v>36</v>
      </c>
      <c r="C74" s="17"/>
      <c r="D74" s="17" t="s">
        <v>28</v>
      </c>
      <c r="E74" s="47" t="s">
        <v>178</v>
      </c>
      <c r="F74" s="61"/>
      <c r="G74" s="33">
        <f>PRODUCT(L74,H74)</f>
        <v>1897920</v>
      </c>
      <c r="H74" s="101">
        <v>2400</v>
      </c>
      <c r="I74" s="46"/>
      <c r="J74" s="17" t="s">
        <v>40</v>
      </c>
      <c r="K74" s="169">
        <v>70</v>
      </c>
      <c r="L74" s="17">
        <v>790.8</v>
      </c>
      <c r="M74" s="17" t="s">
        <v>388</v>
      </c>
      <c r="N74" s="17" t="s">
        <v>183</v>
      </c>
      <c r="O74" s="17" t="s">
        <v>48</v>
      </c>
      <c r="P74" s="17" t="s">
        <v>48</v>
      </c>
      <c r="Q74" s="206" t="s">
        <v>179</v>
      </c>
      <c r="R74" s="17" t="s">
        <v>180</v>
      </c>
      <c r="S74" s="17"/>
      <c r="T74" s="17" t="s">
        <v>45</v>
      </c>
    </row>
    <row r="75" spans="1:20" s="18" customFormat="1" ht="73.5" customHeight="1">
      <c r="A75" s="17">
        <v>71</v>
      </c>
      <c r="B75" s="41" t="s">
        <v>37</v>
      </c>
      <c r="C75" s="17"/>
      <c r="D75" s="17" t="s">
        <v>28</v>
      </c>
      <c r="E75" s="47" t="s">
        <v>354</v>
      </c>
      <c r="F75" s="61">
        <v>343931.11</v>
      </c>
      <c r="G75" s="33"/>
      <c r="H75" s="102"/>
      <c r="I75" s="46"/>
      <c r="J75" s="17" t="s">
        <v>39</v>
      </c>
      <c r="K75" s="169">
        <v>71</v>
      </c>
      <c r="L75" s="17">
        <v>96</v>
      </c>
      <c r="M75" s="17" t="s">
        <v>388</v>
      </c>
      <c r="N75" s="17"/>
      <c r="O75" s="17"/>
      <c r="P75" s="17"/>
      <c r="Q75" s="206" t="s">
        <v>179</v>
      </c>
      <c r="R75" s="17" t="s">
        <v>180</v>
      </c>
      <c r="S75" s="17"/>
      <c r="T75" s="17" t="s">
        <v>45</v>
      </c>
    </row>
    <row r="76" spans="1:20" s="18" customFormat="1" ht="73.5" customHeight="1">
      <c r="A76" s="17">
        <v>72</v>
      </c>
      <c r="B76" s="41" t="s">
        <v>355</v>
      </c>
      <c r="C76" s="17"/>
      <c r="D76" s="17" t="s">
        <v>28</v>
      </c>
      <c r="E76" s="47" t="s">
        <v>356</v>
      </c>
      <c r="F76" s="61">
        <v>1341041.61</v>
      </c>
      <c r="G76" s="33"/>
      <c r="H76" s="102"/>
      <c r="I76" s="46"/>
      <c r="J76" s="17" t="s">
        <v>40</v>
      </c>
      <c r="K76" s="169">
        <v>72</v>
      </c>
      <c r="L76" s="17"/>
      <c r="M76" s="17"/>
      <c r="N76" s="17"/>
      <c r="O76" s="17"/>
      <c r="P76" s="17"/>
      <c r="Q76" s="206" t="s">
        <v>179</v>
      </c>
      <c r="R76" s="17" t="s">
        <v>184</v>
      </c>
      <c r="S76" s="17"/>
      <c r="T76" s="17" t="s">
        <v>184</v>
      </c>
    </row>
    <row r="77" spans="1:20" s="18" customFormat="1" ht="63.75" customHeight="1">
      <c r="A77" s="17">
        <v>73</v>
      </c>
      <c r="B77" s="41" t="s">
        <v>357</v>
      </c>
      <c r="C77" s="17"/>
      <c r="D77" s="17" t="s">
        <v>28</v>
      </c>
      <c r="E77" s="47">
        <v>2004</v>
      </c>
      <c r="F77" s="61">
        <v>1528285.63</v>
      </c>
      <c r="G77" s="33"/>
      <c r="H77" s="102"/>
      <c r="I77" s="46"/>
      <c r="J77" s="17" t="s">
        <v>39</v>
      </c>
      <c r="K77" s="169">
        <v>73</v>
      </c>
      <c r="L77" s="17"/>
      <c r="M77" s="17"/>
      <c r="N77" s="17"/>
      <c r="O77" s="17"/>
      <c r="P77" s="17"/>
      <c r="Q77" s="206" t="s">
        <v>179</v>
      </c>
      <c r="R77" s="17" t="s">
        <v>185</v>
      </c>
      <c r="S77" s="17"/>
      <c r="T77" s="17" t="s">
        <v>45</v>
      </c>
    </row>
    <row r="78" spans="1:20" s="18" customFormat="1" ht="75" customHeight="1">
      <c r="A78" s="17">
        <v>74</v>
      </c>
      <c r="B78" s="80" t="s">
        <v>358</v>
      </c>
      <c r="C78" s="17"/>
      <c r="D78" s="80" t="s">
        <v>48</v>
      </c>
      <c r="E78" s="80" t="s">
        <v>494</v>
      </c>
      <c r="F78" s="61">
        <v>348550</v>
      </c>
      <c r="G78" s="33"/>
      <c r="H78" s="102"/>
      <c r="I78" s="80"/>
      <c r="J78" s="80" t="s">
        <v>359</v>
      </c>
      <c r="K78" s="169">
        <v>74</v>
      </c>
      <c r="L78" s="80"/>
      <c r="M78" s="80"/>
      <c r="N78" s="80"/>
      <c r="O78" s="80"/>
      <c r="P78" s="80"/>
      <c r="Q78" s="280"/>
      <c r="R78" s="17"/>
      <c r="S78" s="80"/>
      <c r="T78" s="80"/>
    </row>
    <row r="79" spans="1:20" s="18" customFormat="1" ht="68.25" customHeight="1">
      <c r="A79" s="17">
        <v>75</v>
      </c>
      <c r="B79" s="101" t="s">
        <v>495</v>
      </c>
      <c r="C79" s="17"/>
      <c r="D79" s="80" t="s">
        <v>48</v>
      </c>
      <c r="E79" s="80" t="s">
        <v>496</v>
      </c>
      <c r="F79" s="61">
        <v>694156.38</v>
      </c>
      <c r="G79" s="8"/>
      <c r="H79" s="102"/>
      <c r="I79" s="80"/>
      <c r="J79" s="80" t="s">
        <v>39</v>
      </c>
      <c r="K79" s="169">
        <v>75</v>
      </c>
      <c r="L79" s="80"/>
      <c r="M79" s="80"/>
      <c r="N79" s="80"/>
      <c r="O79" s="80"/>
      <c r="P79" s="80"/>
      <c r="Q79" s="280"/>
      <c r="R79" s="17"/>
      <c r="S79" s="80"/>
      <c r="T79" s="80"/>
    </row>
    <row r="80" spans="1:20" s="18" customFormat="1" ht="67.5" customHeight="1">
      <c r="A80" s="17">
        <v>76</v>
      </c>
      <c r="B80" s="80" t="s">
        <v>360</v>
      </c>
      <c r="C80" s="17"/>
      <c r="D80" s="80" t="s">
        <v>48</v>
      </c>
      <c r="E80" s="80" t="s">
        <v>494</v>
      </c>
      <c r="F80" s="61">
        <v>5641777</v>
      </c>
      <c r="G80" s="8"/>
      <c r="H80" s="102"/>
      <c r="I80" s="80"/>
      <c r="J80" s="112" t="s">
        <v>361</v>
      </c>
      <c r="K80" s="169">
        <v>76</v>
      </c>
      <c r="L80" s="80"/>
      <c r="M80" s="80"/>
      <c r="N80" s="80"/>
      <c r="O80" s="80"/>
      <c r="P80" s="80"/>
      <c r="Q80" s="280"/>
      <c r="R80" s="17"/>
      <c r="S80" s="80"/>
      <c r="T80" s="80"/>
    </row>
    <row r="81" spans="1:20" ht="84.75" customHeight="1">
      <c r="A81" s="17">
        <v>77</v>
      </c>
      <c r="B81" s="101" t="s">
        <v>432</v>
      </c>
      <c r="C81" s="80"/>
      <c r="D81" s="101" t="s">
        <v>48</v>
      </c>
      <c r="E81" s="101" t="s">
        <v>497</v>
      </c>
      <c r="F81" s="81">
        <v>535045.47</v>
      </c>
      <c r="G81" s="80"/>
      <c r="H81" s="101"/>
      <c r="I81" s="101"/>
      <c r="J81" s="101" t="s">
        <v>40</v>
      </c>
      <c r="K81" s="169">
        <v>77</v>
      </c>
      <c r="L81" s="101"/>
      <c r="M81" s="101"/>
      <c r="N81" s="101"/>
      <c r="O81" s="101"/>
      <c r="P81" s="101"/>
      <c r="Q81" s="281"/>
      <c r="R81" s="17"/>
      <c r="S81" s="101"/>
      <c r="T81" s="101"/>
    </row>
    <row r="82" spans="1:20" ht="53.25" customHeight="1">
      <c r="A82" s="17">
        <v>78</v>
      </c>
      <c r="B82" s="112" t="s">
        <v>362</v>
      </c>
      <c r="C82" s="80"/>
      <c r="D82" s="112" t="s">
        <v>28</v>
      </c>
      <c r="E82" s="112">
        <v>2016</v>
      </c>
      <c r="F82" s="81">
        <v>38130</v>
      </c>
      <c r="G82" s="80"/>
      <c r="H82" s="101"/>
      <c r="I82" s="112"/>
      <c r="J82" s="112" t="s">
        <v>363</v>
      </c>
      <c r="K82" s="169">
        <v>78</v>
      </c>
      <c r="L82" s="112"/>
      <c r="M82" s="112"/>
      <c r="N82" s="112"/>
      <c r="O82" s="112"/>
      <c r="P82" s="112"/>
      <c r="Q82" s="282"/>
      <c r="R82" s="17"/>
      <c r="S82" s="112"/>
      <c r="T82" s="112"/>
    </row>
    <row r="83" spans="1:20" ht="54" customHeight="1">
      <c r="A83" s="17">
        <v>79</v>
      </c>
      <c r="B83" s="112" t="s">
        <v>498</v>
      </c>
      <c r="C83" s="80"/>
      <c r="D83" s="112" t="s">
        <v>67</v>
      </c>
      <c r="E83" s="112" t="s">
        <v>489</v>
      </c>
      <c r="F83" s="111">
        <v>18000.07</v>
      </c>
      <c r="G83" s="80"/>
      <c r="H83" s="101"/>
      <c r="I83" s="112"/>
      <c r="J83" s="112" t="s">
        <v>361</v>
      </c>
      <c r="K83" s="169">
        <v>79</v>
      </c>
      <c r="L83" s="112"/>
      <c r="M83" s="112"/>
      <c r="N83" s="112"/>
      <c r="O83" s="112"/>
      <c r="P83" s="112"/>
      <c r="Q83" s="282"/>
      <c r="R83" s="17"/>
      <c r="S83" s="112"/>
      <c r="T83" s="112"/>
    </row>
    <row r="84" spans="1:20" s="152" customFormat="1" ht="41.25" customHeight="1">
      <c r="A84" s="17">
        <v>80</v>
      </c>
      <c r="B84" s="112" t="s">
        <v>364</v>
      </c>
      <c r="C84" s="101"/>
      <c r="D84" s="112" t="s">
        <v>28</v>
      </c>
      <c r="E84" s="112"/>
      <c r="F84" s="111">
        <v>756826.17</v>
      </c>
      <c r="G84" s="101"/>
      <c r="H84" s="156"/>
      <c r="I84" s="112"/>
      <c r="J84" s="112" t="s">
        <v>245</v>
      </c>
      <c r="K84" s="169">
        <v>80</v>
      </c>
      <c r="L84" s="112"/>
      <c r="M84" s="112"/>
      <c r="N84" s="112"/>
      <c r="O84" s="112"/>
      <c r="P84" s="112"/>
      <c r="Q84" s="282"/>
      <c r="R84" s="17"/>
      <c r="S84" s="112"/>
      <c r="T84" s="112"/>
    </row>
    <row r="85" spans="1:20" s="153" customFormat="1" ht="43.5" customHeight="1">
      <c r="A85" s="17">
        <v>81</v>
      </c>
      <c r="B85" s="113" t="s">
        <v>434</v>
      </c>
      <c r="C85" s="112"/>
      <c r="D85" s="112" t="s">
        <v>28</v>
      </c>
      <c r="E85" s="114">
        <v>2015</v>
      </c>
      <c r="F85" s="111">
        <v>21449.97</v>
      </c>
      <c r="G85" s="112"/>
      <c r="H85" s="157"/>
      <c r="I85" s="27"/>
      <c r="J85" s="116" t="s">
        <v>311</v>
      </c>
      <c r="K85" s="169">
        <v>81</v>
      </c>
      <c r="L85" s="116"/>
      <c r="M85" s="297"/>
      <c r="N85" s="297"/>
      <c r="O85" s="297"/>
      <c r="P85" s="297"/>
      <c r="Q85" s="298"/>
      <c r="R85" s="297"/>
      <c r="S85" s="297"/>
      <c r="T85" s="297"/>
    </row>
    <row r="86" spans="1:20" s="153" customFormat="1" ht="38.25" customHeight="1">
      <c r="A86" s="17">
        <v>82</v>
      </c>
      <c r="B86" s="113" t="s">
        <v>435</v>
      </c>
      <c r="C86" s="112"/>
      <c r="D86" s="112" t="s">
        <v>28</v>
      </c>
      <c r="E86" s="114">
        <v>2015</v>
      </c>
      <c r="F86" s="111">
        <v>16687.41</v>
      </c>
      <c r="G86" s="112"/>
      <c r="H86" s="157"/>
      <c r="I86" s="27"/>
      <c r="J86" s="27" t="s">
        <v>245</v>
      </c>
      <c r="K86" s="169">
        <v>82</v>
      </c>
      <c r="L86" s="116"/>
      <c r="M86" s="297"/>
      <c r="N86" s="297"/>
      <c r="O86" s="297"/>
      <c r="P86" s="297"/>
      <c r="Q86" s="298"/>
      <c r="R86" s="297"/>
      <c r="S86" s="297"/>
      <c r="T86" s="297"/>
    </row>
    <row r="87" spans="1:20" s="153" customFormat="1" ht="51" customHeight="1">
      <c r="A87" s="17">
        <v>83</v>
      </c>
      <c r="B87" s="113" t="s">
        <v>443</v>
      </c>
      <c r="C87" s="112"/>
      <c r="D87" s="112" t="s">
        <v>28</v>
      </c>
      <c r="E87" s="115">
        <v>2016</v>
      </c>
      <c r="F87" s="111">
        <v>8382.71</v>
      </c>
      <c r="G87" s="112"/>
      <c r="H87" s="157"/>
      <c r="I87" s="139"/>
      <c r="J87" s="116" t="s">
        <v>375</v>
      </c>
      <c r="K87" s="169">
        <v>83</v>
      </c>
      <c r="L87" s="297"/>
      <c r="M87" s="297"/>
      <c r="N87" s="297"/>
      <c r="O87" s="297"/>
      <c r="P87" s="297"/>
      <c r="Q87" s="298"/>
      <c r="R87" s="297"/>
      <c r="S87" s="297"/>
      <c r="T87" s="297"/>
    </row>
    <row r="88" spans="1:20" s="153" customFormat="1" ht="50.25" customHeight="1">
      <c r="A88" s="17">
        <v>84</v>
      </c>
      <c r="B88" s="113" t="s">
        <v>444</v>
      </c>
      <c r="C88" s="112"/>
      <c r="D88" s="112" t="s">
        <v>28</v>
      </c>
      <c r="E88" s="115">
        <v>2016</v>
      </c>
      <c r="F88" s="111">
        <v>4215.01</v>
      </c>
      <c r="G88" s="112"/>
      <c r="H88" s="157"/>
      <c r="I88" s="139"/>
      <c r="J88" s="116" t="s">
        <v>245</v>
      </c>
      <c r="K88" s="169">
        <v>84</v>
      </c>
      <c r="L88" s="297"/>
      <c r="M88" s="297"/>
      <c r="N88" s="297"/>
      <c r="O88" s="297"/>
      <c r="P88" s="297"/>
      <c r="Q88" s="298"/>
      <c r="R88" s="297"/>
      <c r="S88" s="297"/>
      <c r="T88" s="297"/>
    </row>
    <row r="89" spans="1:20" s="153" customFormat="1" ht="42" customHeight="1">
      <c r="A89" s="17">
        <v>85</v>
      </c>
      <c r="B89" s="113" t="s">
        <v>445</v>
      </c>
      <c r="C89" s="112"/>
      <c r="D89" s="112" t="s">
        <v>28</v>
      </c>
      <c r="E89" s="115">
        <v>2016</v>
      </c>
      <c r="F89" s="111">
        <v>16639.71</v>
      </c>
      <c r="G89" s="112"/>
      <c r="H89" s="157"/>
      <c r="I89" s="139"/>
      <c r="J89" s="116" t="s">
        <v>39</v>
      </c>
      <c r="K89" s="169">
        <v>85</v>
      </c>
      <c r="L89" s="297"/>
      <c r="M89" s="297"/>
      <c r="N89" s="297"/>
      <c r="O89" s="297"/>
      <c r="P89" s="297"/>
      <c r="Q89" s="298"/>
      <c r="R89" s="297"/>
      <c r="S89" s="297"/>
      <c r="T89" s="297"/>
    </row>
    <row r="90" spans="1:20" s="153" customFormat="1" ht="42" customHeight="1">
      <c r="A90" s="17">
        <v>86</v>
      </c>
      <c r="B90" s="113" t="s">
        <v>499</v>
      </c>
      <c r="C90" s="112"/>
      <c r="D90" s="112" t="s">
        <v>28</v>
      </c>
      <c r="E90" s="115" t="s">
        <v>500</v>
      </c>
      <c r="F90" s="111">
        <v>16500</v>
      </c>
      <c r="G90" s="112"/>
      <c r="H90" s="157"/>
      <c r="I90" s="139"/>
      <c r="J90" s="116" t="s">
        <v>416</v>
      </c>
      <c r="K90" s="169">
        <v>86</v>
      </c>
      <c r="L90" s="297"/>
      <c r="M90" s="297"/>
      <c r="N90" s="297"/>
      <c r="O90" s="297"/>
      <c r="P90" s="297"/>
      <c r="Q90" s="298"/>
      <c r="R90" s="297"/>
      <c r="S90" s="297"/>
      <c r="T90" s="297"/>
    </row>
    <row r="91" spans="1:20" s="153" customFormat="1" ht="55.5" customHeight="1">
      <c r="A91" s="17">
        <v>87</v>
      </c>
      <c r="B91" s="113" t="s">
        <v>501</v>
      </c>
      <c r="C91" s="112"/>
      <c r="D91" s="112" t="s">
        <v>67</v>
      </c>
      <c r="E91" s="115" t="s">
        <v>489</v>
      </c>
      <c r="F91" s="111">
        <v>45880.46</v>
      </c>
      <c r="G91" s="112"/>
      <c r="H91" s="157"/>
      <c r="I91" s="154"/>
      <c r="J91" s="116" t="s">
        <v>502</v>
      </c>
      <c r="K91" s="169">
        <v>87</v>
      </c>
      <c r="L91" s="299"/>
      <c r="M91" s="299"/>
      <c r="N91" s="299"/>
      <c r="O91" s="299"/>
      <c r="P91" s="299"/>
      <c r="Q91" s="300"/>
      <c r="R91" s="299"/>
      <c r="S91" s="299"/>
      <c r="T91" s="299"/>
    </row>
    <row r="92" spans="1:20" s="153" customFormat="1" ht="42" customHeight="1">
      <c r="A92" s="17">
        <v>88</v>
      </c>
      <c r="B92" s="113" t="s">
        <v>503</v>
      </c>
      <c r="C92" s="112"/>
      <c r="D92" s="112" t="s">
        <v>67</v>
      </c>
      <c r="E92" s="115">
        <v>2017</v>
      </c>
      <c r="F92" s="111">
        <v>3995.04</v>
      </c>
      <c r="G92" s="112"/>
      <c r="H92" s="157"/>
      <c r="I92" s="154"/>
      <c r="J92" s="116" t="s">
        <v>504</v>
      </c>
      <c r="K92" s="169">
        <v>88</v>
      </c>
      <c r="L92" s="299"/>
      <c r="M92" s="299"/>
      <c r="N92" s="299"/>
      <c r="O92" s="299"/>
      <c r="P92" s="299"/>
      <c r="Q92" s="300"/>
      <c r="R92" s="299"/>
      <c r="S92" s="299"/>
      <c r="T92" s="299"/>
    </row>
    <row r="93" spans="1:20" s="153" customFormat="1" ht="42" customHeight="1">
      <c r="A93" s="17">
        <v>89</v>
      </c>
      <c r="B93" s="113" t="s">
        <v>505</v>
      </c>
      <c r="C93" s="112"/>
      <c r="D93" s="112" t="s">
        <v>28</v>
      </c>
      <c r="E93" s="115">
        <v>2017</v>
      </c>
      <c r="F93" s="111">
        <v>15867</v>
      </c>
      <c r="G93" s="112"/>
      <c r="H93" s="157"/>
      <c r="I93" s="154"/>
      <c r="J93" s="116" t="s">
        <v>506</v>
      </c>
      <c r="K93" s="169">
        <v>89</v>
      </c>
      <c r="L93" s="299"/>
      <c r="M93" s="299"/>
      <c r="N93" s="299"/>
      <c r="O93" s="299"/>
      <c r="P93" s="299"/>
      <c r="Q93" s="300"/>
      <c r="R93" s="299"/>
      <c r="S93" s="299"/>
      <c r="T93" s="299"/>
    </row>
    <row r="94" spans="1:20" s="153" customFormat="1" ht="42" customHeight="1">
      <c r="A94" s="17">
        <v>90</v>
      </c>
      <c r="B94" s="113" t="s">
        <v>778</v>
      </c>
      <c r="C94" s="112"/>
      <c r="D94" s="112" t="s">
        <v>28</v>
      </c>
      <c r="E94" s="115">
        <v>2018</v>
      </c>
      <c r="F94" s="111">
        <v>4200</v>
      </c>
      <c r="G94" s="112"/>
      <c r="H94" s="157"/>
      <c r="I94" s="154"/>
      <c r="J94" s="116" t="s">
        <v>506</v>
      </c>
      <c r="K94" s="169">
        <v>90</v>
      </c>
      <c r="L94" s="299"/>
      <c r="M94" s="299"/>
      <c r="N94" s="299"/>
      <c r="O94" s="299"/>
      <c r="P94" s="299"/>
      <c r="Q94" s="300"/>
      <c r="R94" s="299"/>
      <c r="S94" s="299"/>
      <c r="T94" s="299"/>
    </row>
    <row r="95" spans="1:20" s="153" customFormat="1" ht="42" customHeight="1">
      <c r="A95" s="17">
        <v>91</v>
      </c>
      <c r="B95" s="113" t="s">
        <v>779</v>
      </c>
      <c r="C95" s="112"/>
      <c r="D95" s="112" t="s">
        <v>67</v>
      </c>
      <c r="E95" s="115">
        <v>2018</v>
      </c>
      <c r="F95" s="111">
        <v>836.4</v>
      </c>
      <c r="G95" s="112"/>
      <c r="H95" s="157"/>
      <c r="I95" s="154"/>
      <c r="J95" s="116" t="s">
        <v>506</v>
      </c>
      <c r="K95" s="169">
        <v>91</v>
      </c>
      <c r="L95" s="299"/>
      <c r="M95" s="299"/>
      <c r="N95" s="299"/>
      <c r="O95" s="299"/>
      <c r="P95" s="299"/>
      <c r="Q95" s="300"/>
      <c r="R95" s="299"/>
      <c r="S95" s="299"/>
      <c r="T95" s="299"/>
    </row>
    <row r="96" spans="1:20" s="153" customFormat="1" ht="54" customHeight="1">
      <c r="A96" s="17">
        <v>92</v>
      </c>
      <c r="B96" s="113" t="s">
        <v>780</v>
      </c>
      <c r="C96" s="112"/>
      <c r="D96" s="112" t="s">
        <v>67</v>
      </c>
      <c r="E96" s="115">
        <v>2018</v>
      </c>
      <c r="F96" s="111">
        <v>1700</v>
      </c>
      <c r="G96" s="112"/>
      <c r="H96" s="157"/>
      <c r="I96" s="154"/>
      <c r="J96" s="116" t="s">
        <v>781</v>
      </c>
      <c r="K96" s="169">
        <v>92</v>
      </c>
      <c r="L96" s="299"/>
      <c r="M96" s="299"/>
      <c r="N96" s="299"/>
      <c r="O96" s="299"/>
      <c r="P96" s="299"/>
      <c r="Q96" s="300"/>
      <c r="R96" s="299"/>
      <c r="S96" s="299"/>
      <c r="T96" s="299"/>
    </row>
    <row r="97" spans="1:20" s="153" customFormat="1" ht="54" customHeight="1">
      <c r="A97" s="17">
        <v>93</v>
      </c>
      <c r="B97" s="113" t="s">
        <v>782</v>
      </c>
      <c r="C97" s="112"/>
      <c r="D97" s="112" t="s">
        <v>28</v>
      </c>
      <c r="E97" s="115">
        <v>2018</v>
      </c>
      <c r="F97" s="111">
        <v>17231.07</v>
      </c>
      <c r="G97" s="112"/>
      <c r="H97" s="157"/>
      <c r="I97" s="154"/>
      <c r="J97" s="116" t="s">
        <v>783</v>
      </c>
      <c r="K97" s="169">
        <v>93</v>
      </c>
      <c r="L97" s="299"/>
      <c r="M97" s="299"/>
      <c r="N97" s="299"/>
      <c r="O97" s="299"/>
      <c r="P97" s="299"/>
      <c r="Q97" s="300"/>
      <c r="R97" s="299"/>
      <c r="S97" s="299"/>
      <c r="T97" s="299"/>
    </row>
    <row r="98" spans="1:20" ht="27.75" customHeight="1">
      <c r="A98" s="331" t="s">
        <v>9</v>
      </c>
      <c r="B98" s="331"/>
      <c r="C98" s="331"/>
      <c r="D98" s="331"/>
      <c r="E98" s="331"/>
      <c r="F98" s="332">
        <f>SUM(F5:G97)</f>
        <v>26322661.75</v>
      </c>
      <c r="G98" s="333"/>
      <c r="H98" s="48"/>
      <c r="I98" s="46"/>
      <c r="J98" s="17"/>
      <c r="K98" s="170"/>
      <c r="L98" s="17"/>
      <c r="M98" s="17"/>
      <c r="N98" s="17"/>
      <c r="O98" s="17"/>
      <c r="P98" s="17"/>
      <c r="Q98" s="17"/>
      <c r="R98" s="17"/>
      <c r="S98" s="17"/>
      <c r="T98" s="17"/>
    </row>
    <row r="99" spans="1:20" ht="25.5" customHeight="1">
      <c r="A99" s="336" t="s">
        <v>52</v>
      </c>
      <c r="B99" s="337"/>
      <c r="C99" s="337"/>
      <c r="D99" s="337"/>
      <c r="E99" s="337"/>
      <c r="F99" s="337"/>
      <c r="G99" s="337"/>
      <c r="H99" s="337"/>
      <c r="I99" s="337"/>
      <c r="J99" s="338"/>
      <c r="K99" s="168"/>
      <c r="L99" s="40"/>
      <c r="M99" s="40"/>
      <c r="N99" s="40"/>
      <c r="O99" s="40"/>
      <c r="P99" s="40"/>
      <c r="Q99" s="40"/>
      <c r="R99" s="40"/>
      <c r="S99" s="40"/>
      <c r="T99" s="40"/>
    </row>
    <row r="100" spans="1:20" s="121" customFormat="1" ht="70.5" customHeight="1">
      <c r="A100" s="173">
        <v>1</v>
      </c>
      <c r="B100" s="49" t="s">
        <v>50</v>
      </c>
      <c r="C100" s="49"/>
      <c r="D100" s="49" t="s">
        <v>48</v>
      </c>
      <c r="E100" s="49">
        <v>2007</v>
      </c>
      <c r="F100" s="77"/>
      <c r="G100" s="33">
        <f>PRODUCT(H100,L100)</f>
        <v>1302000</v>
      </c>
      <c r="H100" s="77">
        <v>2000</v>
      </c>
      <c r="I100" s="50" t="s">
        <v>312</v>
      </c>
      <c r="J100" s="49" t="s">
        <v>137</v>
      </c>
      <c r="K100" s="171">
        <v>1</v>
      </c>
      <c r="L100" s="49">
        <v>651</v>
      </c>
      <c r="M100" s="49"/>
      <c r="N100" s="49">
        <v>2</v>
      </c>
      <c r="O100" s="49" t="s">
        <v>67</v>
      </c>
      <c r="P100" s="49" t="s">
        <v>48</v>
      </c>
      <c r="Q100" s="49" t="s">
        <v>67</v>
      </c>
      <c r="R100" s="49" t="s">
        <v>142</v>
      </c>
      <c r="S100" s="49" t="s">
        <v>143</v>
      </c>
      <c r="T100" s="49" t="s">
        <v>144</v>
      </c>
    </row>
    <row r="101" spans="1:20" s="121" customFormat="1" ht="67.5" customHeight="1">
      <c r="A101" s="173">
        <v>2</v>
      </c>
      <c r="B101" s="49" t="s">
        <v>51</v>
      </c>
      <c r="C101" s="49"/>
      <c r="D101" s="49" t="s">
        <v>48</v>
      </c>
      <c r="E101" s="49">
        <v>2007</v>
      </c>
      <c r="F101" s="77">
        <v>582220.44</v>
      </c>
      <c r="G101" s="77"/>
      <c r="H101" s="77"/>
      <c r="I101" s="50"/>
      <c r="J101" s="49" t="s">
        <v>137</v>
      </c>
      <c r="K101" s="171">
        <v>2</v>
      </c>
      <c r="L101" s="49" t="s">
        <v>141</v>
      </c>
      <c r="M101" s="49"/>
      <c r="N101" s="49">
        <v>2</v>
      </c>
      <c r="O101" s="49" t="s">
        <v>67</v>
      </c>
      <c r="P101" s="49" t="s">
        <v>48</v>
      </c>
      <c r="Q101" s="49" t="s">
        <v>67</v>
      </c>
      <c r="R101" s="49" t="s">
        <v>141</v>
      </c>
      <c r="S101" s="49" t="s">
        <v>141</v>
      </c>
      <c r="T101" s="49" t="s">
        <v>141</v>
      </c>
    </row>
    <row r="102" spans="1:20" ht="30.75" customHeight="1">
      <c r="A102" s="334" t="s">
        <v>9</v>
      </c>
      <c r="B102" s="334"/>
      <c r="C102" s="334"/>
      <c r="D102" s="334"/>
      <c r="E102" s="334"/>
      <c r="F102" s="340">
        <f>SUM(G100,F101)</f>
        <v>1884220.44</v>
      </c>
      <c r="G102" s="341"/>
      <c r="H102" s="65"/>
      <c r="I102" s="46"/>
      <c r="J102" s="17"/>
      <c r="K102" s="170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25.5" customHeight="1">
      <c r="A103" s="336" t="s">
        <v>64</v>
      </c>
      <c r="B103" s="337"/>
      <c r="C103" s="337"/>
      <c r="D103" s="337"/>
      <c r="E103" s="337"/>
      <c r="F103" s="337"/>
      <c r="G103" s="337"/>
      <c r="H103" s="337"/>
      <c r="I103" s="337"/>
      <c r="J103" s="338"/>
      <c r="K103" s="168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75.75" customHeight="1">
      <c r="A104" s="148">
        <v>1</v>
      </c>
      <c r="B104" s="17" t="s">
        <v>56</v>
      </c>
      <c r="C104" s="17" t="s">
        <v>57</v>
      </c>
      <c r="D104" s="17" t="s">
        <v>58</v>
      </c>
      <c r="E104" s="17">
        <v>2009</v>
      </c>
      <c r="F104" s="33"/>
      <c r="G104" s="33">
        <f>PRODUCT(H104,L104)</f>
        <v>815538.0000000001</v>
      </c>
      <c r="H104" s="8">
        <v>2900</v>
      </c>
      <c r="I104" s="43" t="s">
        <v>59</v>
      </c>
      <c r="J104" s="17" t="s">
        <v>55</v>
      </c>
      <c r="K104" s="170">
        <v>1</v>
      </c>
      <c r="L104" s="17">
        <v>281.22</v>
      </c>
      <c r="M104" s="17"/>
      <c r="N104" s="17">
        <v>1</v>
      </c>
      <c r="O104" s="17" t="s">
        <v>60</v>
      </c>
      <c r="P104" s="17" t="s">
        <v>58</v>
      </c>
      <c r="Q104" s="17" t="s">
        <v>60</v>
      </c>
      <c r="R104" s="17" t="s">
        <v>61</v>
      </c>
      <c r="S104" s="17" t="s">
        <v>62</v>
      </c>
      <c r="T104" s="17" t="s">
        <v>63</v>
      </c>
    </row>
    <row r="105" spans="1:20" ht="24.75" customHeight="1">
      <c r="A105" s="334" t="s">
        <v>9</v>
      </c>
      <c r="B105" s="334"/>
      <c r="C105" s="334"/>
      <c r="D105" s="334"/>
      <c r="E105" s="334"/>
      <c r="F105" s="66"/>
      <c r="G105" s="66">
        <f>SUM(G104)</f>
        <v>815538.0000000001</v>
      </c>
      <c r="H105" s="65"/>
      <c r="I105" s="46"/>
      <c r="J105" s="17"/>
      <c r="K105" s="170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25.5" customHeight="1">
      <c r="A106" s="336" t="s">
        <v>85</v>
      </c>
      <c r="B106" s="337"/>
      <c r="C106" s="337"/>
      <c r="D106" s="337"/>
      <c r="E106" s="337"/>
      <c r="F106" s="337"/>
      <c r="G106" s="337"/>
      <c r="H106" s="337"/>
      <c r="I106" s="337"/>
      <c r="J106" s="338"/>
      <c r="K106" s="168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56.25" customHeight="1">
      <c r="A107" s="148">
        <v>1</v>
      </c>
      <c r="B107" s="17" t="s">
        <v>70</v>
      </c>
      <c r="C107" s="17"/>
      <c r="D107" s="17" t="s">
        <v>48</v>
      </c>
      <c r="E107" s="17">
        <v>1962</v>
      </c>
      <c r="F107" s="33"/>
      <c r="G107" s="33">
        <f>PRODUCT(H107,L107)</f>
        <v>3134000</v>
      </c>
      <c r="H107" s="33">
        <v>2000</v>
      </c>
      <c r="I107" s="349" t="s">
        <v>71</v>
      </c>
      <c r="J107" s="17" t="s">
        <v>72</v>
      </c>
      <c r="K107" s="170">
        <v>1</v>
      </c>
      <c r="L107" s="17">
        <v>1567</v>
      </c>
      <c r="M107" s="190"/>
      <c r="N107" s="17">
        <v>2</v>
      </c>
      <c r="O107" s="17" t="s">
        <v>48</v>
      </c>
      <c r="P107" s="17" t="s">
        <v>48</v>
      </c>
      <c r="Q107" s="17" t="s">
        <v>67</v>
      </c>
      <c r="R107" s="17" t="s">
        <v>73</v>
      </c>
      <c r="S107" s="17" t="s">
        <v>74</v>
      </c>
      <c r="T107" s="17" t="s">
        <v>75</v>
      </c>
    </row>
    <row r="108" spans="1:20" ht="33" customHeight="1">
      <c r="A108" s="148">
        <v>2</v>
      </c>
      <c r="B108" s="17" t="s">
        <v>76</v>
      </c>
      <c r="C108" s="17"/>
      <c r="D108" s="17" t="s">
        <v>48</v>
      </c>
      <c r="E108" s="17">
        <v>1981</v>
      </c>
      <c r="F108" s="33"/>
      <c r="G108" s="33">
        <f>PRODUCT(H108,L108)</f>
        <v>5507100</v>
      </c>
      <c r="H108" s="33">
        <v>2000</v>
      </c>
      <c r="I108" s="349"/>
      <c r="J108" s="17" t="s">
        <v>72</v>
      </c>
      <c r="K108" s="170">
        <v>2</v>
      </c>
      <c r="L108" s="17">
        <v>2753.55</v>
      </c>
      <c r="M108" s="190"/>
      <c r="N108" s="17" t="s">
        <v>77</v>
      </c>
      <c r="O108" s="17" t="s">
        <v>48</v>
      </c>
      <c r="P108" s="17" t="s">
        <v>48</v>
      </c>
      <c r="Q108" s="17" t="s">
        <v>67</v>
      </c>
      <c r="R108" s="17" t="s">
        <v>73</v>
      </c>
      <c r="S108" s="17" t="s">
        <v>74</v>
      </c>
      <c r="T108" s="17" t="s">
        <v>75</v>
      </c>
    </row>
    <row r="109" spans="1:20" ht="33" customHeight="1">
      <c r="A109" s="148">
        <v>3</v>
      </c>
      <c r="B109" s="17" t="s">
        <v>78</v>
      </c>
      <c r="C109" s="17"/>
      <c r="D109" s="17" t="s">
        <v>48</v>
      </c>
      <c r="E109" s="17">
        <v>2002</v>
      </c>
      <c r="F109" s="33"/>
      <c r="G109" s="33">
        <f>PRODUCT(H109,L109)</f>
        <v>103960</v>
      </c>
      <c r="H109" s="8">
        <v>2300</v>
      </c>
      <c r="I109" s="349"/>
      <c r="J109" s="17" t="s">
        <v>72</v>
      </c>
      <c r="K109" s="170">
        <v>3</v>
      </c>
      <c r="L109" s="17">
        <v>45.2</v>
      </c>
      <c r="M109" s="190"/>
      <c r="N109" s="17"/>
      <c r="O109" s="17" t="s">
        <v>67</v>
      </c>
      <c r="P109" s="17" t="s">
        <v>67</v>
      </c>
      <c r="Q109" s="17" t="s">
        <v>67</v>
      </c>
      <c r="R109" s="17" t="s">
        <v>73</v>
      </c>
      <c r="S109" s="17" t="s">
        <v>74</v>
      </c>
      <c r="T109" s="17" t="s">
        <v>75</v>
      </c>
    </row>
    <row r="110" spans="1:20" ht="33" customHeight="1">
      <c r="A110" s="148">
        <v>4</v>
      </c>
      <c r="B110" s="17" t="s">
        <v>79</v>
      </c>
      <c r="C110" s="17"/>
      <c r="D110" s="17" t="s">
        <v>48</v>
      </c>
      <c r="E110" s="17">
        <v>2010</v>
      </c>
      <c r="F110" s="33">
        <v>1101494.1</v>
      </c>
      <c r="G110" s="33"/>
      <c r="H110" s="8"/>
      <c r="I110" s="349"/>
      <c r="J110" s="17" t="s">
        <v>72</v>
      </c>
      <c r="K110" s="170">
        <v>4</v>
      </c>
      <c r="L110" s="17">
        <v>394.41</v>
      </c>
      <c r="M110" s="190"/>
      <c r="N110" s="17">
        <v>2</v>
      </c>
      <c r="O110" s="17" t="s">
        <v>67</v>
      </c>
      <c r="P110" s="17" t="s">
        <v>48</v>
      </c>
      <c r="Q110" s="17" t="s">
        <v>67</v>
      </c>
      <c r="R110" s="17" t="s">
        <v>73</v>
      </c>
      <c r="S110" s="17" t="s">
        <v>74</v>
      </c>
      <c r="T110" s="17" t="s">
        <v>75</v>
      </c>
    </row>
    <row r="111" spans="1:20" ht="33" customHeight="1">
      <c r="A111" s="148">
        <v>5</v>
      </c>
      <c r="B111" s="17" t="s">
        <v>80</v>
      </c>
      <c r="C111" s="17"/>
      <c r="D111" s="17" t="s">
        <v>48</v>
      </c>
      <c r="E111" s="17">
        <v>1997</v>
      </c>
      <c r="F111" s="33">
        <v>65911.84</v>
      </c>
      <c r="G111" s="8"/>
      <c r="H111" s="8"/>
      <c r="I111" s="43"/>
      <c r="J111" s="17" t="s">
        <v>72</v>
      </c>
      <c r="K111" s="170">
        <v>5</v>
      </c>
      <c r="L111" s="17"/>
      <c r="M111" s="17"/>
      <c r="N111" s="17"/>
      <c r="O111" s="17"/>
      <c r="P111" s="17" t="s">
        <v>81</v>
      </c>
      <c r="Q111" s="17" t="s">
        <v>67</v>
      </c>
      <c r="R111" s="17"/>
      <c r="S111" s="17"/>
      <c r="T111" s="17"/>
    </row>
    <row r="112" spans="1:20" ht="33" customHeight="1">
      <c r="A112" s="148">
        <v>6</v>
      </c>
      <c r="B112" s="17" t="s">
        <v>82</v>
      </c>
      <c r="C112" s="17"/>
      <c r="D112" s="17" t="s">
        <v>48</v>
      </c>
      <c r="E112" s="17">
        <v>2000</v>
      </c>
      <c r="F112" s="33">
        <v>25520.11</v>
      </c>
      <c r="G112" s="8"/>
      <c r="H112" s="8"/>
      <c r="I112" s="43"/>
      <c r="J112" s="17" t="s">
        <v>72</v>
      </c>
      <c r="K112" s="170">
        <v>6</v>
      </c>
      <c r="L112" s="17"/>
      <c r="M112" s="17"/>
      <c r="N112" s="17"/>
      <c r="O112" s="17"/>
      <c r="P112" s="17" t="s">
        <v>81</v>
      </c>
      <c r="Q112" s="17" t="s">
        <v>67</v>
      </c>
      <c r="R112" s="17"/>
      <c r="S112" s="17"/>
      <c r="T112" s="17"/>
    </row>
    <row r="113" spans="1:20" ht="33" customHeight="1">
      <c r="A113" s="148">
        <v>7</v>
      </c>
      <c r="B113" s="150" t="s">
        <v>83</v>
      </c>
      <c r="C113" s="150"/>
      <c r="D113" s="150" t="s">
        <v>48</v>
      </c>
      <c r="E113" s="17">
        <v>2011</v>
      </c>
      <c r="F113" s="33">
        <v>7200</v>
      </c>
      <c r="G113" s="8"/>
      <c r="H113" s="8"/>
      <c r="I113" s="43"/>
      <c r="J113" s="17" t="s">
        <v>72</v>
      </c>
      <c r="K113" s="170">
        <v>7</v>
      </c>
      <c r="L113" s="17"/>
      <c r="M113" s="17"/>
      <c r="N113" s="17"/>
      <c r="O113" s="17"/>
      <c r="P113" s="17" t="s">
        <v>81</v>
      </c>
      <c r="Q113" s="17" t="s">
        <v>67</v>
      </c>
      <c r="R113" s="17"/>
      <c r="S113" s="17"/>
      <c r="T113" s="17"/>
    </row>
    <row r="114" spans="1:20" ht="50.25" customHeight="1">
      <c r="A114" s="148">
        <v>8</v>
      </c>
      <c r="B114" s="150" t="s">
        <v>84</v>
      </c>
      <c r="C114" s="150"/>
      <c r="D114" s="150" t="s">
        <v>48</v>
      </c>
      <c r="E114" s="17">
        <v>2009</v>
      </c>
      <c r="F114" s="33">
        <v>77069.58</v>
      </c>
      <c r="G114" s="8"/>
      <c r="H114" s="8"/>
      <c r="I114" s="43"/>
      <c r="J114" s="17" t="s">
        <v>72</v>
      </c>
      <c r="K114" s="170">
        <v>8</v>
      </c>
      <c r="L114" s="17"/>
      <c r="M114" s="17"/>
      <c r="N114" s="17">
        <v>3</v>
      </c>
      <c r="O114" s="17" t="s">
        <v>48</v>
      </c>
      <c r="P114" s="17" t="s">
        <v>48</v>
      </c>
      <c r="Q114" s="17" t="s">
        <v>67</v>
      </c>
      <c r="R114" s="17" t="s">
        <v>73</v>
      </c>
      <c r="S114" s="17" t="s">
        <v>74</v>
      </c>
      <c r="T114" s="17" t="s">
        <v>75</v>
      </c>
    </row>
    <row r="115" spans="1:20" ht="73.5" customHeight="1">
      <c r="A115" s="148">
        <v>9</v>
      </c>
      <c r="B115" s="150" t="s">
        <v>471</v>
      </c>
      <c r="C115" s="150"/>
      <c r="D115" s="150" t="s">
        <v>48</v>
      </c>
      <c r="E115" s="17">
        <v>2002</v>
      </c>
      <c r="F115" s="33"/>
      <c r="G115" s="8">
        <v>2603380</v>
      </c>
      <c r="H115" s="8">
        <v>2600</v>
      </c>
      <c r="I115" s="50" t="s">
        <v>136</v>
      </c>
      <c r="J115" s="17" t="s">
        <v>72</v>
      </c>
      <c r="K115" s="170">
        <v>9</v>
      </c>
      <c r="L115" s="17">
        <v>1001.3</v>
      </c>
      <c r="M115" s="17"/>
      <c r="N115" s="49">
        <v>1</v>
      </c>
      <c r="O115" s="49" t="s">
        <v>67</v>
      </c>
      <c r="P115" s="49" t="s">
        <v>48</v>
      </c>
      <c r="Q115" s="49" t="s">
        <v>67</v>
      </c>
      <c r="R115" s="49" t="s">
        <v>138</v>
      </c>
      <c r="S115" s="49" t="s">
        <v>139</v>
      </c>
      <c r="T115" s="49" t="s">
        <v>140</v>
      </c>
    </row>
    <row r="116" spans="1:20" ht="71.25" customHeight="1">
      <c r="A116" s="148">
        <v>10</v>
      </c>
      <c r="B116" s="149" t="s">
        <v>244</v>
      </c>
      <c r="C116" s="149"/>
      <c r="D116" s="149" t="s">
        <v>48</v>
      </c>
      <c r="E116" s="51">
        <v>2014</v>
      </c>
      <c r="F116" s="78">
        <v>376792.21</v>
      </c>
      <c r="G116" s="8"/>
      <c r="H116" s="8"/>
      <c r="I116" s="43"/>
      <c r="J116" s="17" t="s">
        <v>72</v>
      </c>
      <c r="K116" s="170">
        <v>10</v>
      </c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41.25" customHeight="1">
      <c r="A117" s="148">
        <v>11</v>
      </c>
      <c r="B117" s="150" t="s">
        <v>472</v>
      </c>
      <c r="C117" s="150"/>
      <c r="D117" s="150" t="s">
        <v>28</v>
      </c>
      <c r="E117" s="17">
        <v>2002</v>
      </c>
      <c r="F117" s="33">
        <v>11886</v>
      </c>
      <c r="G117" s="8"/>
      <c r="H117" s="8"/>
      <c r="I117" s="43"/>
      <c r="J117" s="17" t="s">
        <v>72</v>
      </c>
      <c r="K117" s="170">
        <v>11</v>
      </c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41.25" customHeight="1">
      <c r="A118" s="148">
        <v>12</v>
      </c>
      <c r="B118" s="150" t="s">
        <v>473</v>
      </c>
      <c r="C118" s="150"/>
      <c r="D118" s="150" t="s">
        <v>28</v>
      </c>
      <c r="E118" s="17">
        <v>2015</v>
      </c>
      <c r="F118" s="33">
        <v>13278</v>
      </c>
      <c r="G118" s="8"/>
      <c r="H118" s="8"/>
      <c r="I118" s="43"/>
      <c r="J118" s="17" t="s">
        <v>72</v>
      </c>
      <c r="K118" s="170">
        <v>12</v>
      </c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41.25" customHeight="1">
      <c r="A119" s="148">
        <v>13</v>
      </c>
      <c r="B119" s="150" t="s">
        <v>474</v>
      </c>
      <c r="C119" s="150"/>
      <c r="D119" s="150"/>
      <c r="E119" s="17"/>
      <c r="F119" s="33">
        <v>38130</v>
      </c>
      <c r="G119" s="8"/>
      <c r="H119" s="8"/>
      <c r="I119" s="43"/>
      <c r="J119" s="17" t="s">
        <v>72</v>
      </c>
      <c r="K119" s="170">
        <v>13</v>
      </c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41.25" customHeight="1">
      <c r="A120" s="148">
        <v>14</v>
      </c>
      <c r="B120" s="149" t="s">
        <v>257</v>
      </c>
      <c r="C120" s="149"/>
      <c r="D120" s="149" t="s">
        <v>48</v>
      </c>
      <c r="E120" s="51">
        <v>2015</v>
      </c>
      <c r="F120" s="78">
        <v>14386.08</v>
      </c>
      <c r="G120" s="8"/>
      <c r="H120" s="8"/>
      <c r="I120" s="43"/>
      <c r="J120" s="17" t="s">
        <v>72</v>
      </c>
      <c r="K120" s="170">
        <v>14</v>
      </c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41.25" customHeight="1">
      <c r="A121" s="148">
        <v>15</v>
      </c>
      <c r="B121" s="173" t="s">
        <v>49</v>
      </c>
      <c r="C121" s="173"/>
      <c r="D121" s="173" t="s">
        <v>48</v>
      </c>
      <c r="E121" s="49">
        <v>2002</v>
      </c>
      <c r="F121" s="77">
        <v>11200</v>
      </c>
      <c r="G121" s="8"/>
      <c r="H121" s="8"/>
      <c r="I121" s="43"/>
      <c r="J121" s="17" t="s">
        <v>72</v>
      </c>
      <c r="K121" s="170">
        <v>15</v>
      </c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77.25" customHeight="1">
      <c r="A122" s="148">
        <v>16</v>
      </c>
      <c r="B122" s="150" t="s">
        <v>475</v>
      </c>
      <c r="C122" s="150"/>
      <c r="D122" s="150" t="s">
        <v>48</v>
      </c>
      <c r="E122" s="17">
        <v>2006</v>
      </c>
      <c r="F122" s="33">
        <v>151798.51</v>
      </c>
      <c r="G122" s="8"/>
      <c r="H122" s="8"/>
      <c r="I122" s="43"/>
      <c r="J122" s="17" t="s">
        <v>72</v>
      </c>
      <c r="K122" s="170">
        <v>16</v>
      </c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30.75" customHeight="1">
      <c r="A123" s="334" t="s">
        <v>9</v>
      </c>
      <c r="B123" s="334"/>
      <c r="C123" s="334"/>
      <c r="D123" s="334"/>
      <c r="E123" s="334"/>
      <c r="F123" s="342">
        <f>SUM(G107:G109,F110:F114,G115,F116,F117,F118,F119,F120,F121,F122)</f>
        <v>13243106.43</v>
      </c>
      <c r="G123" s="343"/>
      <c r="H123" s="65"/>
      <c r="I123" s="46"/>
      <c r="J123" s="17"/>
      <c r="K123" s="170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25.5" customHeight="1">
      <c r="A124" s="336" t="s">
        <v>805</v>
      </c>
      <c r="B124" s="337"/>
      <c r="C124" s="337"/>
      <c r="D124" s="337"/>
      <c r="E124" s="337"/>
      <c r="F124" s="337"/>
      <c r="G124" s="337"/>
      <c r="H124" s="337"/>
      <c r="I124" s="337"/>
      <c r="J124" s="338"/>
      <c r="K124" s="168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59.25" customHeight="1">
      <c r="A125" s="148">
        <v>1</v>
      </c>
      <c r="B125" s="17" t="s">
        <v>90</v>
      </c>
      <c r="C125" s="17" t="s">
        <v>91</v>
      </c>
      <c r="D125" s="17" t="s">
        <v>58</v>
      </c>
      <c r="E125" s="17">
        <v>1937</v>
      </c>
      <c r="F125" s="33"/>
      <c r="G125" s="33">
        <f>PRODUCT(H125,L125)</f>
        <v>1766400</v>
      </c>
      <c r="H125" s="8">
        <v>2300</v>
      </c>
      <c r="I125" s="43" t="s">
        <v>92</v>
      </c>
      <c r="J125" s="39" t="s">
        <v>193</v>
      </c>
      <c r="K125" s="170">
        <v>1</v>
      </c>
      <c r="L125" s="190">
        <v>768</v>
      </c>
      <c r="M125" s="190"/>
      <c r="N125" s="190">
        <v>2</v>
      </c>
      <c r="O125" s="190" t="s">
        <v>28</v>
      </c>
      <c r="P125" s="190" t="s">
        <v>48</v>
      </c>
      <c r="Q125" s="190" t="s">
        <v>67</v>
      </c>
      <c r="R125" s="190" t="s">
        <v>93</v>
      </c>
      <c r="S125" s="190" t="s">
        <v>94</v>
      </c>
      <c r="T125" s="190" t="s">
        <v>95</v>
      </c>
    </row>
    <row r="126" spans="1:20" ht="42" customHeight="1">
      <c r="A126" s="148">
        <v>2</v>
      </c>
      <c r="B126" s="17" t="s">
        <v>191</v>
      </c>
      <c r="C126" s="17" t="s">
        <v>192</v>
      </c>
      <c r="D126" s="17" t="s">
        <v>58</v>
      </c>
      <c r="E126" s="17">
        <v>2006</v>
      </c>
      <c r="F126" s="33">
        <v>10000</v>
      </c>
      <c r="G126" s="8"/>
      <c r="H126" s="8"/>
      <c r="I126" s="43"/>
      <c r="J126" s="39" t="s">
        <v>193</v>
      </c>
      <c r="K126" s="170">
        <v>2</v>
      </c>
      <c r="L126" s="190"/>
      <c r="M126" s="190"/>
      <c r="N126" s="190">
        <v>1</v>
      </c>
      <c r="O126" s="190" t="s">
        <v>67</v>
      </c>
      <c r="P126" s="190" t="s">
        <v>67</v>
      </c>
      <c r="Q126" s="190" t="s">
        <v>67</v>
      </c>
      <c r="R126" s="190" t="s">
        <v>194</v>
      </c>
      <c r="S126" s="190" t="s">
        <v>195</v>
      </c>
      <c r="T126" s="190" t="s">
        <v>196</v>
      </c>
    </row>
    <row r="127" spans="1:20" ht="30.75" customHeight="1">
      <c r="A127" s="334" t="s">
        <v>9</v>
      </c>
      <c r="B127" s="334"/>
      <c r="C127" s="334"/>
      <c r="D127" s="334"/>
      <c r="E127" s="334"/>
      <c r="F127" s="342">
        <f>SUM(G125,F126)</f>
        <v>1776400</v>
      </c>
      <c r="G127" s="343"/>
      <c r="H127" s="65"/>
      <c r="I127" s="46"/>
      <c r="J127" s="17"/>
      <c r="K127" s="170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25.5" customHeight="1">
      <c r="A128" s="336" t="s">
        <v>120</v>
      </c>
      <c r="B128" s="337"/>
      <c r="C128" s="337"/>
      <c r="D128" s="337"/>
      <c r="E128" s="337"/>
      <c r="F128" s="337"/>
      <c r="G128" s="337"/>
      <c r="H128" s="337"/>
      <c r="I128" s="337"/>
      <c r="J128" s="338"/>
      <c r="K128" s="168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s="28" customFormat="1" ht="61.5" customHeight="1">
      <c r="A129" s="148">
        <v>1</v>
      </c>
      <c r="B129" s="120" t="s">
        <v>123</v>
      </c>
      <c r="C129" s="120" t="s">
        <v>124</v>
      </c>
      <c r="D129" s="120" t="s">
        <v>28</v>
      </c>
      <c r="E129" s="120">
        <v>1998</v>
      </c>
      <c r="F129" s="45"/>
      <c r="G129" s="33">
        <f>PRODUCT(H129,L129)</f>
        <v>2166600</v>
      </c>
      <c r="H129" s="8">
        <v>2300</v>
      </c>
      <c r="I129" s="46" t="s">
        <v>125</v>
      </c>
      <c r="J129" s="17" t="s">
        <v>126</v>
      </c>
      <c r="K129" s="170">
        <v>1</v>
      </c>
      <c r="L129" s="190">
        <v>942</v>
      </c>
      <c r="M129" s="190"/>
      <c r="N129" s="190">
        <v>1</v>
      </c>
      <c r="O129" s="190" t="s">
        <v>67</v>
      </c>
      <c r="P129" s="190" t="s">
        <v>48</v>
      </c>
      <c r="Q129" s="190" t="s">
        <v>67</v>
      </c>
      <c r="R129" s="190" t="s">
        <v>127</v>
      </c>
      <c r="S129" s="190" t="s">
        <v>128</v>
      </c>
      <c r="T129" s="190" t="s">
        <v>129</v>
      </c>
    </row>
    <row r="130" spans="1:20" ht="30.75" customHeight="1">
      <c r="A130" s="119"/>
      <c r="B130" s="119"/>
      <c r="C130" s="119"/>
      <c r="D130" s="119"/>
      <c r="E130" s="119"/>
      <c r="F130" s="66"/>
      <c r="G130" s="66">
        <f>SUM(G129)</f>
        <v>2166600</v>
      </c>
      <c r="H130" s="65"/>
      <c r="I130" s="46"/>
      <c r="J130" s="17"/>
      <c r="K130" s="170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25.5" customHeight="1">
      <c r="A131" s="336" t="s">
        <v>110</v>
      </c>
      <c r="B131" s="337"/>
      <c r="C131" s="337"/>
      <c r="D131" s="337"/>
      <c r="E131" s="337"/>
      <c r="F131" s="337"/>
      <c r="G131" s="337"/>
      <c r="H131" s="337"/>
      <c r="I131" s="337"/>
      <c r="J131" s="338"/>
      <c r="K131" s="168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s="122" customFormat="1" ht="112.5" customHeight="1">
      <c r="A132" s="142">
        <v>1</v>
      </c>
      <c r="B132" s="17" t="s">
        <v>104</v>
      </c>
      <c r="C132" s="17" t="s">
        <v>105</v>
      </c>
      <c r="D132" s="17" t="s">
        <v>28</v>
      </c>
      <c r="E132" s="17">
        <v>2009</v>
      </c>
      <c r="F132" s="8"/>
      <c r="G132" s="33">
        <f>PRODUCT(H132,L132)</f>
        <v>449956</v>
      </c>
      <c r="H132" s="33">
        <v>2600</v>
      </c>
      <c r="I132" s="123" t="s">
        <v>106</v>
      </c>
      <c r="J132" s="17" t="s">
        <v>107</v>
      </c>
      <c r="K132" s="170">
        <v>1</v>
      </c>
      <c r="L132" s="17">
        <v>173.06</v>
      </c>
      <c r="M132" s="17"/>
      <c r="N132" s="17">
        <v>1</v>
      </c>
      <c r="O132" s="17" t="s">
        <v>67</v>
      </c>
      <c r="P132" s="17" t="s">
        <v>48</v>
      </c>
      <c r="Q132" s="206" t="s">
        <v>67</v>
      </c>
      <c r="R132" s="17" t="s">
        <v>108</v>
      </c>
      <c r="S132" s="17"/>
      <c r="T132" s="17" t="s">
        <v>109</v>
      </c>
    </row>
    <row r="133" spans="1:20" s="122" customFormat="1" ht="66" customHeight="1">
      <c r="A133" s="142">
        <v>2</v>
      </c>
      <c r="B133" s="42" t="s">
        <v>165</v>
      </c>
      <c r="C133" s="120"/>
      <c r="D133" s="42" t="s">
        <v>28</v>
      </c>
      <c r="E133" s="52" t="s">
        <v>161</v>
      </c>
      <c r="F133" s="94"/>
      <c r="G133" s="33">
        <f>PRODUCT(H133,L133)</f>
        <v>275047.5</v>
      </c>
      <c r="H133" s="33">
        <v>650</v>
      </c>
      <c r="I133" s="95" t="s">
        <v>162</v>
      </c>
      <c r="J133" s="42" t="s">
        <v>107</v>
      </c>
      <c r="K133" s="170">
        <v>2</v>
      </c>
      <c r="L133" s="42">
        <v>423.15</v>
      </c>
      <c r="M133" s="42"/>
      <c r="N133" s="42">
        <v>1</v>
      </c>
      <c r="O133" s="42" t="s">
        <v>67</v>
      </c>
      <c r="P133" s="42" t="s">
        <v>67</v>
      </c>
      <c r="Q133" s="52" t="s">
        <v>67</v>
      </c>
      <c r="R133" s="190" t="s">
        <v>167</v>
      </c>
      <c r="S133" s="190" t="s">
        <v>168</v>
      </c>
      <c r="T133" s="190" t="s">
        <v>169</v>
      </c>
    </row>
    <row r="134" spans="1:20" s="122" customFormat="1" ht="60" customHeight="1">
      <c r="A134" s="142">
        <v>3</v>
      </c>
      <c r="B134" s="42" t="s">
        <v>165</v>
      </c>
      <c r="C134" s="120"/>
      <c r="D134" s="42" t="s">
        <v>28</v>
      </c>
      <c r="E134" s="52" t="s">
        <v>161</v>
      </c>
      <c r="F134" s="33"/>
      <c r="G134" s="33">
        <f>PRODUCT(H134,L134)</f>
        <v>137826</v>
      </c>
      <c r="H134" s="33">
        <v>650</v>
      </c>
      <c r="I134" s="95" t="s">
        <v>162</v>
      </c>
      <c r="J134" s="42" t="s">
        <v>107</v>
      </c>
      <c r="K134" s="170">
        <v>3</v>
      </c>
      <c r="L134" s="42">
        <v>212.04</v>
      </c>
      <c r="M134" s="42"/>
      <c r="N134" s="42">
        <v>1</v>
      </c>
      <c r="O134" s="42" t="s">
        <v>67</v>
      </c>
      <c r="P134" s="42" t="s">
        <v>67</v>
      </c>
      <c r="Q134" s="52" t="s">
        <v>67</v>
      </c>
      <c r="R134" s="190" t="s">
        <v>167</v>
      </c>
      <c r="S134" s="190" t="s">
        <v>168</v>
      </c>
      <c r="T134" s="190" t="s">
        <v>170</v>
      </c>
    </row>
    <row r="135" spans="1:20" s="122" customFormat="1" ht="43.5" customHeight="1">
      <c r="A135" s="142">
        <v>4</v>
      </c>
      <c r="B135" s="42" t="s">
        <v>166</v>
      </c>
      <c r="C135" s="120"/>
      <c r="D135" s="42" t="s">
        <v>28</v>
      </c>
      <c r="E135" s="42" t="s">
        <v>163</v>
      </c>
      <c r="F135" s="96"/>
      <c r="G135" s="33">
        <f>PRODUCT(H135,L135)</f>
        <v>53568</v>
      </c>
      <c r="H135" s="33">
        <v>1200</v>
      </c>
      <c r="I135" s="95" t="s">
        <v>164</v>
      </c>
      <c r="J135" s="42" t="s">
        <v>107</v>
      </c>
      <c r="K135" s="170">
        <v>4</v>
      </c>
      <c r="L135" s="42">
        <v>44.64</v>
      </c>
      <c r="M135" s="42"/>
      <c r="N135" s="42">
        <v>1</v>
      </c>
      <c r="O135" s="42" t="s">
        <v>67</v>
      </c>
      <c r="P135" s="42" t="s">
        <v>67</v>
      </c>
      <c r="Q135" s="52" t="s">
        <v>67</v>
      </c>
      <c r="R135" s="190" t="s">
        <v>73</v>
      </c>
      <c r="S135" s="190" t="s">
        <v>171</v>
      </c>
      <c r="T135" s="190" t="s">
        <v>172</v>
      </c>
    </row>
    <row r="136" spans="1:20" ht="29.25" customHeight="1">
      <c r="A136" s="334" t="s">
        <v>9</v>
      </c>
      <c r="B136" s="334"/>
      <c r="C136" s="334"/>
      <c r="D136" s="334"/>
      <c r="E136" s="334"/>
      <c r="F136" s="66"/>
      <c r="G136" s="66">
        <f>SUM(G132:G135)</f>
        <v>916397.5</v>
      </c>
      <c r="H136" s="66"/>
      <c r="I136" s="46"/>
      <c r="J136" s="17"/>
      <c r="K136" s="170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25.5" customHeight="1">
      <c r="A137" s="336" t="s">
        <v>97</v>
      </c>
      <c r="B137" s="337"/>
      <c r="C137" s="337"/>
      <c r="D137" s="337"/>
      <c r="E137" s="337"/>
      <c r="F137" s="337"/>
      <c r="G137" s="337"/>
      <c r="H137" s="337"/>
      <c r="I137" s="337"/>
      <c r="J137" s="338"/>
      <c r="K137" s="170">
        <v>1</v>
      </c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s="37" customFormat="1" ht="36.75" customHeight="1">
      <c r="A138" s="328" t="s">
        <v>201</v>
      </c>
      <c r="B138" s="329"/>
      <c r="C138" s="329"/>
      <c r="D138" s="329"/>
      <c r="E138" s="329"/>
      <c r="F138" s="329"/>
      <c r="G138" s="329"/>
      <c r="H138" s="329"/>
      <c r="I138" s="329"/>
      <c r="J138" s="330"/>
      <c r="K138" s="170"/>
      <c r="L138" s="190"/>
      <c r="M138" s="190"/>
      <c r="N138" s="190"/>
      <c r="O138" s="190"/>
      <c r="P138" s="190"/>
      <c r="Q138" s="190"/>
      <c r="R138" s="190"/>
      <c r="S138" s="190"/>
      <c r="T138" s="190"/>
    </row>
    <row r="139" spans="1:20" ht="25.5" customHeight="1">
      <c r="A139" s="336" t="s">
        <v>99</v>
      </c>
      <c r="B139" s="337"/>
      <c r="C139" s="337"/>
      <c r="D139" s="337"/>
      <c r="E139" s="337"/>
      <c r="F139" s="337"/>
      <c r="G139" s="337"/>
      <c r="H139" s="337"/>
      <c r="I139" s="337"/>
      <c r="J139" s="338"/>
      <c r="K139" s="170">
        <v>1</v>
      </c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s="37" customFormat="1" ht="36.75" customHeight="1">
      <c r="A140" s="354" t="s">
        <v>200</v>
      </c>
      <c r="B140" s="354"/>
      <c r="C140" s="354"/>
      <c r="D140" s="354"/>
      <c r="E140" s="354"/>
      <c r="F140" s="354"/>
      <c r="G140" s="354"/>
      <c r="H140" s="354"/>
      <c r="I140" s="354"/>
      <c r="J140" s="354"/>
      <c r="K140" s="17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1:20" ht="25.5" customHeight="1">
      <c r="A141" s="336" t="s">
        <v>205</v>
      </c>
      <c r="B141" s="337"/>
      <c r="C141" s="337"/>
      <c r="D141" s="337"/>
      <c r="E141" s="337"/>
      <c r="F141" s="337"/>
      <c r="G141" s="337"/>
      <c r="H141" s="337"/>
      <c r="I141" s="337"/>
      <c r="J141" s="338"/>
      <c r="K141" s="168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s="28" customFormat="1" ht="52.5" customHeight="1">
      <c r="A142" s="148">
        <v>1</v>
      </c>
      <c r="B142" s="120" t="s">
        <v>208</v>
      </c>
      <c r="C142" s="120"/>
      <c r="D142" s="120"/>
      <c r="E142" s="120">
        <v>2012</v>
      </c>
      <c r="F142" s="45"/>
      <c r="G142" s="33">
        <f>PRODUCT(H142,L142)</f>
        <v>656160</v>
      </c>
      <c r="H142" s="8">
        <v>2400</v>
      </c>
      <c r="I142" s="53" t="s">
        <v>339</v>
      </c>
      <c r="J142" s="17" t="s">
        <v>209</v>
      </c>
      <c r="K142" s="170">
        <v>1</v>
      </c>
      <c r="L142" s="107">
        <v>273.4</v>
      </c>
      <c r="M142" s="107">
        <v>308.3</v>
      </c>
      <c r="N142" s="107">
        <v>1</v>
      </c>
      <c r="O142" s="107" t="s">
        <v>60</v>
      </c>
      <c r="P142" s="107" t="s">
        <v>58</v>
      </c>
      <c r="Q142" s="107" t="s">
        <v>60</v>
      </c>
      <c r="R142" s="107" t="s">
        <v>180</v>
      </c>
      <c r="S142" s="107" t="s">
        <v>331</v>
      </c>
      <c r="T142" s="107" t="s">
        <v>332</v>
      </c>
    </row>
    <row r="143" spans="1:20" ht="30.75" customHeight="1">
      <c r="A143" s="119"/>
      <c r="B143" s="119"/>
      <c r="C143" s="119"/>
      <c r="D143" s="119"/>
      <c r="E143" s="119"/>
      <c r="F143" s="66"/>
      <c r="G143" s="66">
        <f>SUM(G142)</f>
        <v>656160</v>
      </c>
      <c r="H143" s="65"/>
      <c r="I143" s="46"/>
      <c r="J143" s="17"/>
      <c r="K143" s="170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5">
      <c r="A144" s="44"/>
      <c r="B144" s="54"/>
      <c r="C144" s="54"/>
      <c r="D144" s="55"/>
      <c r="E144" s="56"/>
      <c r="F144" s="57"/>
      <c r="G144" s="58"/>
      <c r="H144" s="58"/>
      <c r="I144" s="59"/>
      <c r="J144" s="55"/>
      <c r="K144" s="172"/>
      <c r="L144" s="54"/>
      <c r="M144" s="54"/>
      <c r="N144" s="54"/>
      <c r="O144" s="54"/>
      <c r="P144" s="54"/>
      <c r="Q144" s="54"/>
      <c r="R144" s="54"/>
      <c r="S144" s="54"/>
      <c r="T144" s="56"/>
    </row>
    <row r="145" spans="1:20" ht="15">
      <c r="A145" s="44"/>
      <c r="B145" s="54"/>
      <c r="C145" s="54"/>
      <c r="D145" s="55"/>
      <c r="E145" s="56"/>
      <c r="F145" s="57"/>
      <c r="G145" s="58"/>
      <c r="H145" s="58"/>
      <c r="I145" s="59"/>
      <c r="J145" s="55"/>
      <c r="K145" s="172"/>
      <c r="L145" s="54"/>
      <c r="M145" s="54"/>
      <c r="N145" s="54"/>
      <c r="O145" s="54"/>
      <c r="P145" s="54"/>
      <c r="Q145" s="54"/>
      <c r="R145" s="54"/>
      <c r="S145" s="54"/>
      <c r="T145" s="56"/>
    </row>
    <row r="146" spans="1:20" ht="36" customHeight="1">
      <c r="A146" s="346" t="s">
        <v>111</v>
      </c>
      <c r="B146" s="347"/>
      <c r="C146" s="347"/>
      <c r="D146" s="347"/>
      <c r="E146" s="348"/>
      <c r="F146" s="351">
        <f>SUM(G143,G136,G130,F127,F123,G105,F102,F98)</f>
        <v>47781084.120000005</v>
      </c>
      <c r="G146" s="352"/>
      <c r="H146" s="353"/>
      <c r="I146" s="59"/>
      <c r="J146" s="55"/>
      <c r="K146" s="172"/>
      <c r="L146" s="54"/>
      <c r="M146" s="54"/>
      <c r="N146" s="54"/>
      <c r="O146" s="54"/>
      <c r="P146" s="54"/>
      <c r="Q146" s="54"/>
      <c r="R146" s="54"/>
      <c r="S146" s="54"/>
      <c r="T146" s="56"/>
    </row>
  </sheetData>
  <sheetProtection/>
  <mergeCells count="44">
    <mergeCell ref="F146:H146"/>
    <mergeCell ref="A141:J141"/>
    <mergeCell ref="A106:J106"/>
    <mergeCell ref="A103:J103"/>
    <mergeCell ref="A99:J99"/>
    <mergeCell ref="A4:J4"/>
    <mergeCell ref="A140:J140"/>
    <mergeCell ref="A124:J124"/>
    <mergeCell ref="A128:J128"/>
    <mergeCell ref="A131:J131"/>
    <mergeCell ref="A2:A3"/>
    <mergeCell ref="K2:K3"/>
    <mergeCell ref="F2:F3"/>
    <mergeCell ref="B2:B3"/>
    <mergeCell ref="D2:D3"/>
    <mergeCell ref="A139:J139"/>
    <mergeCell ref="A146:E146"/>
    <mergeCell ref="A105:E105"/>
    <mergeCell ref="I107:I110"/>
    <mergeCell ref="A123:E123"/>
    <mergeCell ref="A127:E127"/>
    <mergeCell ref="R2:T2"/>
    <mergeCell ref="L2:L3"/>
    <mergeCell ref="N2:N3"/>
    <mergeCell ref="P2:P3"/>
    <mergeCell ref="J2:J3"/>
    <mergeCell ref="B1:I1"/>
    <mergeCell ref="F102:G102"/>
    <mergeCell ref="F123:G123"/>
    <mergeCell ref="F127:G127"/>
    <mergeCell ref="C2:C3"/>
    <mergeCell ref="H2:H3"/>
    <mergeCell ref="I2:I3"/>
    <mergeCell ref="G2:G3"/>
    <mergeCell ref="Q2:Q3"/>
    <mergeCell ref="A138:J138"/>
    <mergeCell ref="A98:E98"/>
    <mergeCell ref="F98:G98"/>
    <mergeCell ref="A136:E136"/>
    <mergeCell ref="A102:E102"/>
    <mergeCell ref="E2:E3"/>
    <mergeCell ref="A137:J137"/>
    <mergeCell ref="O2:O3"/>
    <mergeCell ref="M2:M3"/>
  </mergeCells>
  <printOptions/>
  <pageMargins left="0.4444444444444444" right="0.2777777777777778" top="0.3333333333333333" bottom="0.5444444444444444" header="0.3" footer="0.3"/>
  <pageSetup horizontalDpi="600" verticalDpi="600" orientation="landscape" paperSize="9" scale="55" r:id="rId1"/>
  <rowBreaks count="2" manualBreakCount="2">
    <brk id="113" max="19" man="1"/>
    <brk id="133" max="1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80" zoomScaleNormal="80" zoomScaleSheetLayoutView="80" zoomScalePageLayoutView="80" workbookViewId="0" topLeftCell="A10">
      <selection activeCell="C14" sqref="C14"/>
    </sheetView>
  </sheetViews>
  <sheetFormatPr defaultColWidth="8.796875" defaultRowHeight="14.25"/>
  <cols>
    <col min="1" max="1" width="39.3984375" style="4" customWidth="1"/>
    <col min="2" max="2" width="19.09765625" style="4" customWidth="1"/>
    <col min="3" max="3" width="36.8984375" style="4" customWidth="1"/>
    <col min="4" max="4" width="10.5" style="4" bestFit="1" customWidth="1"/>
    <col min="5" max="16384" width="9" style="4" customWidth="1"/>
  </cols>
  <sheetData>
    <row r="1" spans="1:3" s="18" customFormat="1" ht="27.75" customHeight="1">
      <c r="A1" s="355" t="s">
        <v>536</v>
      </c>
      <c r="B1" s="355"/>
      <c r="C1" s="355"/>
    </row>
    <row r="2" spans="1:3" s="18" customFormat="1" ht="166.5" customHeight="1">
      <c r="A2" s="16" t="s">
        <v>256</v>
      </c>
      <c r="B2" s="16" t="s">
        <v>530</v>
      </c>
      <c r="C2" s="16" t="s">
        <v>764</v>
      </c>
    </row>
    <row r="3" spans="1:3" s="18" customFormat="1" ht="47.25">
      <c r="A3" s="26" t="s">
        <v>532</v>
      </c>
      <c r="B3" s="140" t="s">
        <v>784</v>
      </c>
      <c r="C3" s="124">
        <v>1000000</v>
      </c>
    </row>
    <row r="4" spans="1:3" s="23" customFormat="1" ht="45" customHeight="1">
      <c r="A4" s="294" t="s">
        <v>46</v>
      </c>
      <c r="B4" s="140" t="s">
        <v>446</v>
      </c>
      <c r="C4" s="124">
        <v>250346.84</v>
      </c>
    </row>
    <row r="5" spans="1:3" s="23" customFormat="1" ht="45" customHeight="1">
      <c r="A5" s="26" t="s">
        <v>64</v>
      </c>
      <c r="B5" s="140" t="s">
        <v>446</v>
      </c>
      <c r="C5" s="124">
        <v>65187.4</v>
      </c>
    </row>
    <row r="6" spans="1:3" s="23" customFormat="1" ht="45" customHeight="1">
      <c r="A6" s="26" t="s">
        <v>68</v>
      </c>
      <c r="B6" s="140" t="s">
        <v>446</v>
      </c>
      <c r="C6" s="124">
        <v>436156.95</v>
      </c>
    </row>
    <row r="7" spans="1:3" s="23" customFormat="1" ht="52.5" customHeight="1">
      <c r="A7" s="26" t="s">
        <v>280</v>
      </c>
      <c r="B7" s="140" t="s">
        <v>446</v>
      </c>
      <c r="C7" s="124">
        <v>143044</v>
      </c>
    </row>
    <row r="8" spans="1:3" s="23" customFormat="1" ht="45" customHeight="1">
      <c r="A8" s="26" t="s">
        <v>120</v>
      </c>
      <c r="B8" s="140" t="s">
        <v>446</v>
      </c>
      <c r="C8" s="124">
        <v>217532.99</v>
      </c>
    </row>
    <row r="9" spans="1:3" s="23" customFormat="1" ht="45" customHeight="1">
      <c r="A9" s="294" t="s">
        <v>97</v>
      </c>
      <c r="B9" s="140" t="s">
        <v>446</v>
      </c>
      <c r="C9" s="124">
        <v>258783.9</v>
      </c>
    </row>
    <row r="10" spans="1:3" s="23" customFormat="1" ht="45" customHeight="1">
      <c r="A10" s="294" t="s">
        <v>99</v>
      </c>
      <c r="B10" s="140" t="s">
        <v>446</v>
      </c>
      <c r="C10" s="124">
        <v>61328.76</v>
      </c>
    </row>
    <row r="11" spans="1:3" s="23" customFormat="1" ht="45" customHeight="1">
      <c r="A11" s="295" t="s">
        <v>110</v>
      </c>
      <c r="B11" s="140" t="s">
        <v>446</v>
      </c>
      <c r="C11" s="124">
        <v>560888.93</v>
      </c>
    </row>
    <row r="12" spans="1:3" s="18" customFormat="1" ht="45" customHeight="1">
      <c r="A12" s="38" t="s">
        <v>205</v>
      </c>
      <c r="B12" s="140" t="s">
        <v>446</v>
      </c>
      <c r="C12" s="124">
        <v>68826.46</v>
      </c>
    </row>
    <row r="13" spans="1:3" s="18" customFormat="1" ht="45" customHeight="1">
      <c r="A13" s="38" t="s">
        <v>522</v>
      </c>
      <c r="B13" s="140" t="s">
        <v>524</v>
      </c>
      <c r="C13" s="124">
        <v>30000</v>
      </c>
    </row>
    <row r="14" spans="1:3" s="18" customFormat="1" ht="34.5" customHeight="1">
      <c r="A14" s="75" t="s">
        <v>9</v>
      </c>
      <c r="B14" s="75"/>
      <c r="C14" s="76">
        <f>SUM(C3:C13)</f>
        <v>3092096.2299999995</v>
      </c>
    </row>
  </sheetData>
  <sheetProtection/>
  <mergeCells count="1">
    <mergeCell ref="A1:C1"/>
  </mergeCells>
  <printOptions/>
  <pageMargins left="0.2" right="0.15" top="0.562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5"/>
  <sheetViews>
    <sheetView view="pageBreakPreview" zoomScale="70" zoomScaleNormal="70" zoomScaleSheetLayoutView="70" zoomScalePageLayoutView="60" workbookViewId="0" topLeftCell="A29">
      <selection activeCell="A50" sqref="A50:E50"/>
    </sheetView>
  </sheetViews>
  <sheetFormatPr defaultColWidth="8.796875" defaultRowHeight="14.25"/>
  <cols>
    <col min="1" max="1" width="6.69921875" style="20" customWidth="1"/>
    <col min="2" max="2" width="59.8984375" style="309" customWidth="1"/>
    <col min="3" max="3" width="15.3984375" style="313" customWidth="1"/>
    <col min="4" max="4" width="24.59765625" style="313" customWidth="1"/>
    <col min="5" max="5" width="30.69921875" style="314" customWidth="1"/>
    <col min="6" max="9" width="9" style="4" customWidth="1"/>
    <col min="10" max="10" width="12.3984375" style="4" bestFit="1" customWidth="1"/>
    <col min="11" max="16384" width="9" style="4" customWidth="1"/>
  </cols>
  <sheetData>
    <row r="1" spans="1:5" ht="31.5" customHeight="1">
      <c r="A1" s="339" t="s">
        <v>537</v>
      </c>
      <c r="B1" s="339"/>
      <c r="C1" s="339"/>
      <c r="D1" s="339"/>
      <c r="E1" s="339"/>
    </row>
    <row r="2" spans="1:5" ht="40.5" customHeight="1">
      <c r="A2" s="365" t="s">
        <v>281</v>
      </c>
      <c r="B2" s="366"/>
      <c r="C2" s="366"/>
      <c r="D2" s="366"/>
      <c r="E2" s="366"/>
    </row>
    <row r="3" spans="1:5" ht="66.75" customHeight="1" thickBot="1">
      <c r="A3" s="84" t="s">
        <v>4</v>
      </c>
      <c r="B3" s="141" t="s">
        <v>11</v>
      </c>
      <c r="C3" s="85" t="s">
        <v>10</v>
      </c>
      <c r="D3" s="86" t="s">
        <v>18</v>
      </c>
      <c r="E3" s="248" t="s">
        <v>20</v>
      </c>
    </row>
    <row r="4" spans="1:5" ht="21.75" customHeight="1">
      <c r="A4" s="359" t="s">
        <v>34</v>
      </c>
      <c r="B4" s="359"/>
      <c r="C4" s="359"/>
      <c r="D4" s="359"/>
      <c r="E4" s="359"/>
    </row>
    <row r="5" spans="1:5" s="20" customFormat="1" ht="21.75" customHeight="1">
      <c r="A5" s="148">
        <v>1</v>
      </c>
      <c r="B5" s="21" t="s">
        <v>25</v>
      </c>
      <c r="C5" s="17">
        <v>2011</v>
      </c>
      <c r="D5" s="17" t="s">
        <v>24</v>
      </c>
      <c r="E5" s="283">
        <v>9800</v>
      </c>
    </row>
    <row r="6" spans="1:5" s="20" customFormat="1" ht="21.75" customHeight="1">
      <c r="A6" s="148">
        <v>2</v>
      </c>
      <c r="B6" s="21" t="s">
        <v>25</v>
      </c>
      <c r="C6" s="17">
        <v>2013</v>
      </c>
      <c r="D6" s="17" t="s">
        <v>24</v>
      </c>
      <c r="E6" s="283">
        <v>6100</v>
      </c>
    </row>
    <row r="7" spans="1:5" s="20" customFormat="1" ht="21.75" customHeight="1">
      <c r="A7" s="148">
        <v>3</v>
      </c>
      <c r="B7" s="21" t="s">
        <v>174</v>
      </c>
      <c r="C7" s="17">
        <v>2012</v>
      </c>
      <c r="D7" s="17" t="s">
        <v>24</v>
      </c>
      <c r="E7" s="283">
        <v>449.99</v>
      </c>
    </row>
    <row r="8" spans="1:5" s="20" customFormat="1" ht="21.75" customHeight="1">
      <c r="A8" s="148">
        <v>4</v>
      </c>
      <c r="B8" s="21" t="s">
        <v>174</v>
      </c>
      <c r="C8" s="17">
        <v>2012</v>
      </c>
      <c r="D8" s="17" t="s">
        <v>24</v>
      </c>
      <c r="E8" s="283">
        <v>449.99</v>
      </c>
    </row>
    <row r="9" spans="1:5" s="20" customFormat="1" ht="21.75" customHeight="1">
      <c r="A9" s="148">
        <v>5</v>
      </c>
      <c r="B9" s="21" t="s">
        <v>175</v>
      </c>
      <c r="C9" s="17">
        <v>2011</v>
      </c>
      <c r="D9" s="17" t="s">
        <v>24</v>
      </c>
      <c r="E9" s="283">
        <v>1162</v>
      </c>
    </row>
    <row r="10" spans="1:5" s="20" customFormat="1" ht="21.75" customHeight="1">
      <c r="A10" s="148">
        <v>6</v>
      </c>
      <c r="B10" s="21" t="s">
        <v>176</v>
      </c>
      <c r="C10" s="17">
        <v>2011</v>
      </c>
      <c r="D10" s="17" t="s">
        <v>24</v>
      </c>
      <c r="E10" s="283">
        <v>1669</v>
      </c>
    </row>
    <row r="11" spans="1:5" s="20" customFormat="1" ht="21.75" customHeight="1">
      <c r="A11" s="148">
        <v>7</v>
      </c>
      <c r="B11" s="21" t="s">
        <v>27</v>
      </c>
      <c r="C11" s="190"/>
      <c r="D11" s="17" t="s">
        <v>24</v>
      </c>
      <c r="E11" s="283">
        <v>1200</v>
      </c>
    </row>
    <row r="12" spans="1:5" s="20" customFormat="1" ht="21.75" customHeight="1">
      <c r="A12" s="148">
        <v>8</v>
      </c>
      <c r="B12" s="21" t="s">
        <v>177</v>
      </c>
      <c r="C12" s="17">
        <v>2011</v>
      </c>
      <c r="D12" s="17" t="s">
        <v>24</v>
      </c>
      <c r="E12" s="283">
        <v>3600</v>
      </c>
    </row>
    <row r="13" spans="1:5" s="20" customFormat="1" ht="21.75" customHeight="1">
      <c r="A13" s="148">
        <v>9</v>
      </c>
      <c r="B13" s="21" t="s">
        <v>186</v>
      </c>
      <c r="C13" s="17">
        <v>2013</v>
      </c>
      <c r="D13" s="17" t="s">
        <v>187</v>
      </c>
      <c r="E13" s="283">
        <v>585</v>
      </c>
    </row>
    <row r="14" spans="1:5" s="20" customFormat="1" ht="21.75" customHeight="1">
      <c r="A14" s="148">
        <v>10</v>
      </c>
      <c r="B14" s="21" t="s">
        <v>188</v>
      </c>
      <c r="C14" s="17">
        <v>2013</v>
      </c>
      <c r="D14" s="17" t="s">
        <v>24</v>
      </c>
      <c r="E14" s="283">
        <v>900</v>
      </c>
    </row>
    <row r="15" spans="1:5" s="20" customFormat="1" ht="21.75" customHeight="1">
      <c r="A15" s="148">
        <v>11</v>
      </c>
      <c r="B15" s="158" t="s">
        <v>246</v>
      </c>
      <c r="C15" s="80">
        <v>2014</v>
      </c>
      <c r="D15" s="80" t="s">
        <v>24</v>
      </c>
      <c r="E15" s="284">
        <v>600</v>
      </c>
    </row>
    <row r="16" spans="1:5" s="20" customFormat="1" ht="21.75" customHeight="1">
      <c r="A16" s="148">
        <v>12</v>
      </c>
      <c r="B16" s="158" t="s">
        <v>247</v>
      </c>
      <c r="C16" s="80">
        <v>2014</v>
      </c>
      <c r="D16" s="80" t="s">
        <v>24</v>
      </c>
      <c r="E16" s="284">
        <v>1500</v>
      </c>
    </row>
    <row r="17" spans="1:5" s="20" customFormat="1" ht="21.75" customHeight="1">
      <c r="A17" s="148">
        <v>13</v>
      </c>
      <c r="B17" s="158" t="s">
        <v>248</v>
      </c>
      <c r="C17" s="80">
        <v>2014</v>
      </c>
      <c r="D17" s="80" t="s">
        <v>24</v>
      </c>
      <c r="E17" s="284">
        <v>6548.82</v>
      </c>
    </row>
    <row r="18" spans="1:5" s="20" customFormat="1" ht="21.75" customHeight="1">
      <c r="A18" s="148">
        <v>14</v>
      </c>
      <c r="B18" s="158" t="s">
        <v>249</v>
      </c>
      <c r="C18" s="80">
        <v>2014</v>
      </c>
      <c r="D18" s="80" t="s">
        <v>24</v>
      </c>
      <c r="E18" s="284">
        <v>238</v>
      </c>
    </row>
    <row r="19" spans="1:5" s="20" customFormat="1" ht="21.75" customHeight="1">
      <c r="A19" s="148">
        <v>15</v>
      </c>
      <c r="B19" s="158" t="s">
        <v>250</v>
      </c>
      <c r="C19" s="80">
        <v>2014</v>
      </c>
      <c r="D19" s="80" t="s">
        <v>24</v>
      </c>
      <c r="E19" s="284">
        <v>1100</v>
      </c>
    </row>
    <row r="20" spans="1:5" s="20" customFormat="1" ht="21.75" customHeight="1">
      <c r="A20" s="148">
        <v>16</v>
      </c>
      <c r="B20" s="158" t="s">
        <v>251</v>
      </c>
      <c r="C20" s="80">
        <v>2014</v>
      </c>
      <c r="D20" s="80" t="s">
        <v>24</v>
      </c>
      <c r="E20" s="284">
        <v>289.07</v>
      </c>
    </row>
    <row r="21" spans="1:5" s="20" customFormat="1" ht="21.75" customHeight="1">
      <c r="A21" s="148">
        <v>17</v>
      </c>
      <c r="B21" s="103" t="s">
        <v>285</v>
      </c>
      <c r="C21" s="101">
        <v>2015</v>
      </c>
      <c r="D21" s="101" t="s">
        <v>24</v>
      </c>
      <c r="E21" s="285">
        <v>2950</v>
      </c>
    </row>
    <row r="22" spans="1:5" s="20" customFormat="1" ht="21.75" customHeight="1">
      <c r="A22" s="148">
        <v>18</v>
      </c>
      <c r="B22" s="103" t="s">
        <v>286</v>
      </c>
      <c r="C22" s="101">
        <v>2015</v>
      </c>
      <c r="D22" s="101" t="s">
        <v>24</v>
      </c>
      <c r="E22" s="285">
        <v>317.99</v>
      </c>
    </row>
    <row r="23" spans="1:5" s="20" customFormat="1" ht="21.75" customHeight="1">
      <c r="A23" s="148">
        <v>19</v>
      </c>
      <c r="B23" s="103" t="s">
        <v>287</v>
      </c>
      <c r="C23" s="101">
        <v>2015</v>
      </c>
      <c r="D23" s="101" t="s">
        <v>24</v>
      </c>
      <c r="E23" s="285">
        <v>2199</v>
      </c>
    </row>
    <row r="24" spans="1:5" s="20" customFormat="1" ht="21.75" customHeight="1">
      <c r="A24" s="148">
        <v>20</v>
      </c>
      <c r="B24" s="103" t="s">
        <v>288</v>
      </c>
      <c r="C24" s="101">
        <v>2015</v>
      </c>
      <c r="D24" s="101" t="s">
        <v>24</v>
      </c>
      <c r="E24" s="285">
        <v>2249</v>
      </c>
    </row>
    <row r="25" spans="1:5" s="20" customFormat="1" ht="21.75" customHeight="1">
      <c r="A25" s="148">
        <v>21</v>
      </c>
      <c r="B25" s="103" t="s">
        <v>289</v>
      </c>
      <c r="C25" s="101">
        <v>2015</v>
      </c>
      <c r="D25" s="101" t="s">
        <v>24</v>
      </c>
      <c r="E25" s="285">
        <v>636.01</v>
      </c>
    </row>
    <row r="26" spans="1:5" s="20" customFormat="1" ht="21.75" customHeight="1">
      <c r="A26" s="148">
        <v>22</v>
      </c>
      <c r="B26" s="103" t="s">
        <v>290</v>
      </c>
      <c r="C26" s="101">
        <v>2015</v>
      </c>
      <c r="D26" s="101" t="s">
        <v>24</v>
      </c>
      <c r="E26" s="285">
        <v>458</v>
      </c>
    </row>
    <row r="27" spans="1:5" s="20" customFormat="1" ht="21.75" customHeight="1">
      <c r="A27" s="148">
        <v>23</v>
      </c>
      <c r="B27" s="103" t="s">
        <v>291</v>
      </c>
      <c r="C27" s="101">
        <v>2015</v>
      </c>
      <c r="D27" s="101" t="s">
        <v>24</v>
      </c>
      <c r="E27" s="285">
        <v>650.01</v>
      </c>
    </row>
    <row r="28" spans="1:5" s="20" customFormat="1" ht="21.75" customHeight="1">
      <c r="A28" s="148">
        <v>24</v>
      </c>
      <c r="B28" s="103" t="s">
        <v>292</v>
      </c>
      <c r="C28" s="101">
        <v>2015</v>
      </c>
      <c r="D28" s="101" t="s">
        <v>24</v>
      </c>
      <c r="E28" s="285">
        <v>1537.99</v>
      </c>
    </row>
    <row r="29" spans="1:5" s="20" customFormat="1" ht="36" customHeight="1">
      <c r="A29" s="148">
        <v>25</v>
      </c>
      <c r="B29" s="103" t="s">
        <v>293</v>
      </c>
      <c r="C29" s="101">
        <v>2015</v>
      </c>
      <c r="D29" s="101" t="s">
        <v>24</v>
      </c>
      <c r="E29" s="285">
        <v>1129</v>
      </c>
    </row>
    <row r="30" spans="1:5" s="20" customFormat="1" ht="21.75" customHeight="1">
      <c r="A30" s="148">
        <v>26</v>
      </c>
      <c r="B30" s="103" t="s">
        <v>294</v>
      </c>
      <c r="C30" s="101">
        <v>2015</v>
      </c>
      <c r="D30" s="101" t="s">
        <v>24</v>
      </c>
      <c r="E30" s="285">
        <v>530</v>
      </c>
    </row>
    <row r="31" spans="1:5" s="20" customFormat="1" ht="21.75" customHeight="1">
      <c r="A31" s="148">
        <v>27</v>
      </c>
      <c r="B31" s="103" t="s">
        <v>295</v>
      </c>
      <c r="C31" s="101">
        <v>2015</v>
      </c>
      <c r="D31" s="101" t="s">
        <v>24</v>
      </c>
      <c r="E31" s="285">
        <v>12073.1</v>
      </c>
    </row>
    <row r="32" spans="1:5" s="20" customFormat="1" ht="21.75" customHeight="1">
      <c r="A32" s="148">
        <v>28</v>
      </c>
      <c r="B32" s="103" t="s">
        <v>296</v>
      </c>
      <c r="C32" s="101">
        <v>2015</v>
      </c>
      <c r="D32" s="101" t="s">
        <v>24</v>
      </c>
      <c r="E32" s="285">
        <v>3480.9</v>
      </c>
    </row>
    <row r="33" spans="1:5" s="20" customFormat="1" ht="21.75" customHeight="1">
      <c r="A33" s="148">
        <v>29</v>
      </c>
      <c r="B33" s="103" t="s">
        <v>297</v>
      </c>
      <c r="C33" s="101">
        <v>2015</v>
      </c>
      <c r="D33" s="101" t="s">
        <v>24</v>
      </c>
      <c r="E33" s="285">
        <v>2456</v>
      </c>
    </row>
    <row r="34" spans="1:5" s="20" customFormat="1" ht="21.75" customHeight="1">
      <c r="A34" s="148">
        <v>30</v>
      </c>
      <c r="B34" s="103" t="s">
        <v>298</v>
      </c>
      <c r="C34" s="101">
        <v>2015</v>
      </c>
      <c r="D34" s="101" t="s">
        <v>24</v>
      </c>
      <c r="E34" s="285">
        <v>37999.34</v>
      </c>
    </row>
    <row r="35" spans="1:5" s="20" customFormat="1" ht="21.75" customHeight="1">
      <c r="A35" s="148">
        <v>31</v>
      </c>
      <c r="B35" s="103" t="s">
        <v>299</v>
      </c>
      <c r="C35" s="101">
        <v>2015</v>
      </c>
      <c r="D35" s="101" t="s">
        <v>24</v>
      </c>
      <c r="E35" s="285">
        <v>18709.18</v>
      </c>
    </row>
    <row r="36" spans="1:5" s="20" customFormat="1" ht="21.75" customHeight="1">
      <c r="A36" s="148">
        <v>32</v>
      </c>
      <c r="B36" s="103" t="s">
        <v>300</v>
      </c>
      <c r="C36" s="101">
        <v>2015</v>
      </c>
      <c r="D36" s="101" t="s">
        <v>24</v>
      </c>
      <c r="E36" s="285">
        <v>12236.04</v>
      </c>
    </row>
    <row r="37" spans="1:5" s="20" customFormat="1" ht="21.75" customHeight="1">
      <c r="A37" s="148">
        <v>33</v>
      </c>
      <c r="B37" s="103" t="s">
        <v>301</v>
      </c>
      <c r="C37" s="101">
        <v>2015</v>
      </c>
      <c r="D37" s="101" t="s">
        <v>24</v>
      </c>
      <c r="E37" s="285">
        <v>17538.57</v>
      </c>
    </row>
    <row r="38" spans="1:5" s="20" customFormat="1" ht="21.75" customHeight="1">
      <c r="A38" s="148">
        <v>34</v>
      </c>
      <c r="B38" s="103" t="s">
        <v>302</v>
      </c>
      <c r="C38" s="101">
        <v>2015</v>
      </c>
      <c r="D38" s="101" t="s">
        <v>24</v>
      </c>
      <c r="E38" s="285">
        <v>53379.54</v>
      </c>
    </row>
    <row r="39" spans="1:5" s="20" customFormat="1" ht="21.75" customHeight="1">
      <c r="A39" s="148">
        <v>35</v>
      </c>
      <c r="B39" s="103" t="s">
        <v>303</v>
      </c>
      <c r="C39" s="101">
        <v>2015</v>
      </c>
      <c r="D39" s="101" t="s">
        <v>24</v>
      </c>
      <c r="E39" s="285">
        <v>5200.44</v>
      </c>
    </row>
    <row r="40" spans="1:5" s="20" customFormat="1" ht="21.75" customHeight="1">
      <c r="A40" s="148">
        <v>36</v>
      </c>
      <c r="B40" s="159" t="s">
        <v>365</v>
      </c>
      <c r="C40" s="112">
        <v>2016</v>
      </c>
      <c r="D40" s="112" t="s">
        <v>24</v>
      </c>
      <c r="E40" s="286">
        <v>7257</v>
      </c>
    </row>
    <row r="41" spans="1:5" s="20" customFormat="1" ht="21.75" customHeight="1">
      <c r="A41" s="148">
        <v>37</v>
      </c>
      <c r="B41" s="159" t="s">
        <v>366</v>
      </c>
      <c r="C41" s="112">
        <v>2016</v>
      </c>
      <c r="D41" s="112" t="s">
        <v>24</v>
      </c>
      <c r="E41" s="286">
        <v>579</v>
      </c>
    </row>
    <row r="42" spans="1:5" s="20" customFormat="1" ht="39" customHeight="1">
      <c r="A42" s="148">
        <v>38</v>
      </c>
      <c r="B42" s="159" t="s">
        <v>367</v>
      </c>
      <c r="C42" s="112">
        <v>2016</v>
      </c>
      <c r="D42" s="112" t="s">
        <v>24</v>
      </c>
      <c r="E42" s="286">
        <v>8135.86</v>
      </c>
    </row>
    <row r="43" spans="1:5" s="20" customFormat="1" ht="21.75" customHeight="1">
      <c r="A43" s="148">
        <v>39</v>
      </c>
      <c r="B43" s="10" t="s">
        <v>158</v>
      </c>
      <c r="C43" s="29">
        <v>2012</v>
      </c>
      <c r="D43" s="29" t="s">
        <v>24</v>
      </c>
      <c r="E43" s="287">
        <v>2947.57</v>
      </c>
    </row>
    <row r="44" spans="1:5" s="20" customFormat="1" ht="21.75" customHeight="1">
      <c r="A44" s="148">
        <v>40</v>
      </c>
      <c r="B44" s="21" t="s">
        <v>507</v>
      </c>
      <c r="C44" s="17">
        <v>2017</v>
      </c>
      <c r="D44" s="17" t="s">
        <v>24</v>
      </c>
      <c r="E44" s="283">
        <v>909.02</v>
      </c>
    </row>
    <row r="45" spans="1:5" s="20" customFormat="1" ht="21.75" customHeight="1">
      <c r="A45" s="148">
        <v>41</v>
      </c>
      <c r="B45" s="21" t="s">
        <v>508</v>
      </c>
      <c r="C45" s="17">
        <v>2017</v>
      </c>
      <c r="D45" s="17" t="s">
        <v>24</v>
      </c>
      <c r="E45" s="283">
        <v>420</v>
      </c>
    </row>
    <row r="46" spans="1:5" s="20" customFormat="1" ht="21.75" customHeight="1">
      <c r="A46" s="148">
        <v>42</v>
      </c>
      <c r="B46" s="161" t="s">
        <v>513</v>
      </c>
      <c r="C46" s="115">
        <v>2017</v>
      </c>
      <c r="D46" s="17" t="s">
        <v>310</v>
      </c>
      <c r="E46" s="310">
        <v>95000</v>
      </c>
    </row>
    <row r="47" spans="1:5" s="20" customFormat="1" ht="21.75" customHeight="1">
      <c r="A47" s="148">
        <v>43</v>
      </c>
      <c r="B47" s="161" t="s">
        <v>515</v>
      </c>
      <c r="C47" s="115">
        <v>2017</v>
      </c>
      <c r="D47" s="17" t="s">
        <v>310</v>
      </c>
      <c r="E47" s="310">
        <v>4864.32</v>
      </c>
    </row>
    <row r="48" spans="1:5" s="20" customFormat="1" ht="21.75" customHeight="1">
      <c r="A48" s="190">
        <v>44</v>
      </c>
      <c r="B48" s="161" t="s">
        <v>785</v>
      </c>
      <c r="C48" s="115">
        <v>2018</v>
      </c>
      <c r="D48" s="17" t="s">
        <v>24</v>
      </c>
      <c r="E48" s="310">
        <v>4825.01</v>
      </c>
    </row>
    <row r="49" spans="1:5" ht="16.5" thickBot="1">
      <c r="A49" s="11"/>
      <c r="B49" s="68" t="s">
        <v>9</v>
      </c>
      <c r="C49" s="11"/>
      <c r="D49" s="11"/>
      <c r="E49" s="249">
        <f>SUM(E5:E48)</f>
        <v>336859.76</v>
      </c>
    </row>
    <row r="50" spans="1:5" ht="23.25" customHeight="1">
      <c r="A50" s="359" t="s">
        <v>52</v>
      </c>
      <c r="B50" s="359"/>
      <c r="C50" s="359"/>
      <c r="D50" s="359"/>
      <c r="E50" s="359"/>
    </row>
    <row r="51" spans="1:5" ht="21" customHeight="1">
      <c r="A51" s="190">
        <v>1</v>
      </c>
      <c r="B51" s="21" t="s">
        <v>189</v>
      </c>
      <c r="C51" s="17">
        <v>2013</v>
      </c>
      <c r="D51" s="17" t="s">
        <v>24</v>
      </c>
      <c r="E51" s="301">
        <v>2300</v>
      </c>
    </row>
    <row r="52" spans="1:5" ht="21" customHeight="1">
      <c r="A52" s="190">
        <v>2</v>
      </c>
      <c r="B52" s="21" t="s">
        <v>227</v>
      </c>
      <c r="C52" s="17">
        <v>2013</v>
      </c>
      <c r="D52" s="17" t="s">
        <v>24</v>
      </c>
      <c r="E52" s="301">
        <v>360</v>
      </c>
    </row>
    <row r="53" spans="1:5" ht="21" customHeight="1">
      <c r="A53" s="190">
        <v>3</v>
      </c>
      <c r="B53" s="21" t="s">
        <v>313</v>
      </c>
      <c r="C53" s="17">
        <v>2016</v>
      </c>
      <c r="D53" s="17" t="s">
        <v>24</v>
      </c>
      <c r="E53" s="301">
        <v>1400</v>
      </c>
    </row>
    <row r="54" spans="1:10" ht="21" customHeight="1">
      <c r="A54" s="190">
        <v>4</v>
      </c>
      <c r="B54" s="21" t="s">
        <v>314</v>
      </c>
      <c r="C54" s="17">
        <v>2016</v>
      </c>
      <c r="D54" s="17" t="s">
        <v>24</v>
      </c>
      <c r="E54" s="301">
        <v>800</v>
      </c>
      <c r="J54" s="36"/>
    </row>
    <row r="55" spans="1:5" ht="22.5" customHeight="1" thickBot="1">
      <c r="A55" s="11"/>
      <c r="B55" s="68" t="s">
        <v>9</v>
      </c>
      <c r="C55" s="11"/>
      <c r="D55" s="11"/>
      <c r="E55" s="249">
        <f>SUM(E51:E54)</f>
        <v>4860</v>
      </c>
    </row>
    <row r="56" spans="1:5" ht="21" customHeight="1">
      <c r="A56" s="362" t="s">
        <v>54</v>
      </c>
      <c r="B56" s="362"/>
      <c r="C56" s="362"/>
      <c r="D56" s="362"/>
      <c r="E56" s="362"/>
    </row>
    <row r="57" spans="1:5" ht="21" customHeight="1">
      <c r="A57" s="148">
        <v>1</v>
      </c>
      <c r="B57" s="185" t="s">
        <v>146</v>
      </c>
      <c r="C57" s="17" t="s">
        <v>149</v>
      </c>
      <c r="D57" s="17" t="s">
        <v>24</v>
      </c>
      <c r="E57" s="250">
        <v>1550</v>
      </c>
    </row>
    <row r="58" spans="1:5" ht="21" customHeight="1">
      <c r="A58" s="148">
        <v>2</v>
      </c>
      <c r="B58" s="185" t="s">
        <v>147</v>
      </c>
      <c r="C58" s="17" t="s">
        <v>149</v>
      </c>
      <c r="D58" s="17" t="s">
        <v>24</v>
      </c>
      <c r="E58" s="250">
        <v>1250</v>
      </c>
    </row>
    <row r="59" spans="1:5" ht="21" customHeight="1">
      <c r="A59" s="190">
        <v>3</v>
      </c>
      <c r="B59" s="185" t="s">
        <v>744</v>
      </c>
      <c r="C59" s="17" t="s">
        <v>149</v>
      </c>
      <c r="D59" s="17" t="s">
        <v>24</v>
      </c>
      <c r="E59" s="250">
        <v>2400</v>
      </c>
    </row>
    <row r="60" spans="1:5" ht="21" customHeight="1">
      <c r="A60" s="190">
        <v>4</v>
      </c>
      <c r="B60" s="185" t="s">
        <v>148</v>
      </c>
      <c r="C60" s="17" t="s">
        <v>149</v>
      </c>
      <c r="D60" s="17" t="s">
        <v>24</v>
      </c>
      <c r="E60" s="250">
        <v>200</v>
      </c>
    </row>
    <row r="61" spans="1:5" ht="21" customHeight="1">
      <c r="A61" s="190">
        <v>5</v>
      </c>
      <c r="B61" s="6" t="s">
        <v>65</v>
      </c>
      <c r="C61" s="42"/>
      <c r="D61" s="9" t="s">
        <v>24</v>
      </c>
      <c r="E61" s="251">
        <v>3400</v>
      </c>
    </row>
    <row r="62" spans="1:5" ht="30">
      <c r="A62" s="190">
        <v>6</v>
      </c>
      <c r="B62" s="10" t="s">
        <v>145</v>
      </c>
      <c r="C62" s="117"/>
      <c r="D62" s="29" t="s">
        <v>24</v>
      </c>
      <c r="E62" s="252">
        <v>6528</v>
      </c>
    </row>
    <row r="63" spans="1:5" ht="16.5" thickBot="1">
      <c r="A63" s="11"/>
      <c r="B63" s="68" t="s">
        <v>9</v>
      </c>
      <c r="C63" s="11"/>
      <c r="D63" s="11"/>
      <c r="E63" s="249">
        <f>SUM(E57:E62)</f>
        <v>15328</v>
      </c>
    </row>
    <row r="64" spans="1:5" s="22" customFormat="1" ht="21.75" customHeight="1">
      <c r="A64" s="362" t="s">
        <v>85</v>
      </c>
      <c r="B64" s="362"/>
      <c r="C64" s="362"/>
      <c r="D64" s="362"/>
      <c r="E64" s="362"/>
    </row>
    <row r="65" spans="1:5" s="233" customFormat="1" ht="26.25" customHeight="1">
      <c r="A65" s="42">
        <v>1</v>
      </c>
      <c r="B65" s="104" t="s">
        <v>745</v>
      </c>
      <c r="C65" s="228">
        <v>2015</v>
      </c>
      <c r="D65" s="229" t="s">
        <v>24</v>
      </c>
      <c r="E65" s="239">
        <v>1400</v>
      </c>
    </row>
    <row r="66" spans="1:5" s="233" customFormat="1" ht="26.25" customHeight="1">
      <c r="A66" s="32">
        <v>2</v>
      </c>
      <c r="B66" s="6" t="s">
        <v>746</v>
      </c>
      <c r="C66" s="9">
        <v>2015</v>
      </c>
      <c r="D66" s="9" t="s">
        <v>24</v>
      </c>
      <c r="E66" s="239">
        <v>2800</v>
      </c>
    </row>
    <row r="67" spans="1:5" s="233" customFormat="1" ht="26.25" customHeight="1">
      <c r="A67" s="42">
        <v>3</v>
      </c>
      <c r="B67" s="7" t="s">
        <v>747</v>
      </c>
      <c r="C67" s="9">
        <v>2016</v>
      </c>
      <c r="D67" s="9" t="s">
        <v>24</v>
      </c>
      <c r="E67" s="239">
        <v>1350</v>
      </c>
    </row>
    <row r="68" spans="1:5" s="233" customFormat="1" ht="26.25" customHeight="1">
      <c r="A68" s="32">
        <v>4</v>
      </c>
      <c r="B68" s="7" t="s">
        <v>748</v>
      </c>
      <c r="C68" s="9">
        <v>2016</v>
      </c>
      <c r="D68" s="9" t="s">
        <v>24</v>
      </c>
      <c r="E68" s="239">
        <v>850</v>
      </c>
    </row>
    <row r="69" spans="1:5" s="233" customFormat="1" ht="26.25" customHeight="1">
      <c r="A69" s="42">
        <v>5</v>
      </c>
      <c r="B69" s="230" t="s">
        <v>229</v>
      </c>
      <c r="C69" s="12">
        <v>2016</v>
      </c>
      <c r="D69" s="231" t="s">
        <v>24</v>
      </c>
      <c r="E69" s="240">
        <v>2800</v>
      </c>
    </row>
    <row r="70" spans="1:5" s="233" customFormat="1" ht="26.25" customHeight="1">
      <c r="A70" s="32">
        <v>6</v>
      </c>
      <c r="B70" s="234" t="s">
        <v>229</v>
      </c>
      <c r="C70" s="235">
        <v>2014</v>
      </c>
      <c r="D70" s="235" t="s">
        <v>24</v>
      </c>
      <c r="E70" s="241">
        <v>3650</v>
      </c>
    </row>
    <row r="71" spans="1:5" s="233" customFormat="1" ht="26.25" customHeight="1">
      <c r="A71" s="42">
        <v>7</v>
      </c>
      <c r="B71" s="234" t="s">
        <v>333</v>
      </c>
      <c r="C71" s="235">
        <v>2014</v>
      </c>
      <c r="D71" s="235" t="s">
        <v>24</v>
      </c>
      <c r="E71" s="241">
        <v>1550</v>
      </c>
    </row>
    <row r="72" spans="1:5" s="233" customFormat="1" ht="26.25" customHeight="1">
      <c r="A72" s="32">
        <v>8</v>
      </c>
      <c r="B72" s="234" t="s">
        <v>229</v>
      </c>
      <c r="C72" s="235">
        <v>2014</v>
      </c>
      <c r="D72" s="235" t="s">
        <v>24</v>
      </c>
      <c r="E72" s="241">
        <v>3550</v>
      </c>
    </row>
    <row r="73" spans="1:5" s="233" customFormat="1" ht="26.25" customHeight="1">
      <c r="A73" s="42">
        <v>9</v>
      </c>
      <c r="B73" s="234" t="s">
        <v>272</v>
      </c>
      <c r="C73" s="235">
        <v>2015</v>
      </c>
      <c r="D73" s="235" t="s">
        <v>24</v>
      </c>
      <c r="E73" s="241">
        <v>1578.98</v>
      </c>
    </row>
    <row r="74" spans="1:5" s="233" customFormat="1" ht="26.25" customHeight="1">
      <c r="A74" s="32">
        <v>10</v>
      </c>
      <c r="B74" s="234" t="s">
        <v>273</v>
      </c>
      <c r="C74" s="235">
        <v>2014</v>
      </c>
      <c r="D74" s="235" t="s">
        <v>24</v>
      </c>
      <c r="E74" s="241">
        <v>1500</v>
      </c>
    </row>
    <row r="75" spans="1:5" s="233" customFormat="1" ht="26.25" customHeight="1">
      <c r="A75" s="42">
        <v>11</v>
      </c>
      <c r="B75" s="234" t="s">
        <v>274</v>
      </c>
      <c r="C75" s="235">
        <v>2014</v>
      </c>
      <c r="D75" s="235" t="s">
        <v>24</v>
      </c>
      <c r="E75" s="241">
        <v>1214</v>
      </c>
    </row>
    <row r="76" spans="1:5" s="233" customFormat="1" ht="26.25" customHeight="1">
      <c r="A76" s="32">
        <v>12</v>
      </c>
      <c r="B76" s="234" t="s">
        <v>275</v>
      </c>
      <c r="C76" s="235">
        <v>2015</v>
      </c>
      <c r="D76" s="235" t="s">
        <v>24</v>
      </c>
      <c r="E76" s="241">
        <v>16232</v>
      </c>
    </row>
    <row r="77" spans="1:5" s="233" customFormat="1" ht="26.25" customHeight="1">
      <c r="A77" s="42">
        <v>13</v>
      </c>
      <c r="B77" s="234" t="s">
        <v>276</v>
      </c>
      <c r="C77" s="235">
        <v>2015</v>
      </c>
      <c r="D77" s="235" t="s">
        <v>24</v>
      </c>
      <c r="E77" s="241">
        <v>598.77</v>
      </c>
    </row>
    <row r="78" spans="1:5" s="233" customFormat="1" ht="26.25" customHeight="1">
      <c r="A78" s="32">
        <v>14</v>
      </c>
      <c r="B78" s="234" t="s">
        <v>278</v>
      </c>
      <c r="C78" s="235">
        <v>2015</v>
      </c>
      <c r="D78" s="235" t="s">
        <v>24</v>
      </c>
      <c r="E78" s="241">
        <v>2590</v>
      </c>
    </row>
    <row r="79" spans="1:5" s="233" customFormat="1" ht="26.25" customHeight="1">
      <c r="A79" s="42">
        <v>15</v>
      </c>
      <c r="B79" s="234" t="s">
        <v>279</v>
      </c>
      <c r="C79" s="235">
        <v>2015</v>
      </c>
      <c r="D79" s="235" t="s">
        <v>24</v>
      </c>
      <c r="E79" s="241">
        <v>1099</v>
      </c>
    </row>
    <row r="80" spans="1:5" s="233" customFormat="1" ht="26.25" customHeight="1">
      <c r="A80" s="32">
        <v>16</v>
      </c>
      <c r="B80" s="236" t="s">
        <v>334</v>
      </c>
      <c r="C80" s="237">
        <v>2016</v>
      </c>
      <c r="D80" s="237" t="s">
        <v>24</v>
      </c>
      <c r="E80" s="242">
        <v>700.01</v>
      </c>
    </row>
    <row r="81" spans="1:5" s="233" customFormat="1" ht="26.25" customHeight="1">
      <c r="A81" s="42">
        <v>17</v>
      </c>
      <c r="B81" s="234" t="s">
        <v>335</v>
      </c>
      <c r="C81" s="235">
        <v>2016</v>
      </c>
      <c r="D81" s="235" t="s">
        <v>24</v>
      </c>
      <c r="E81" s="241">
        <v>1102.98</v>
      </c>
    </row>
    <row r="82" spans="1:5" s="233" customFormat="1" ht="26.25" customHeight="1">
      <c r="A82" s="32">
        <v>18</v>
      </c>
      <c r="B82" s="234" t="s">
        <v>336</v>
      </c>
      <c r="C82" s="235">
        <v>2016</v>
      </c>
      <c r="D82" s="235" t="s">
        <v>24</v>
      </c>
      <c r="E82" s="241">
        <v>3450</v>
      </c>
    </row>
    <row r="83" spans="1:5" s="233" customFormat="1" ht="26.25" customHeight="1">
      <c r="A83" s="42">
        <v>19</v>
      </c>
      <c r="B83" s="234" t="s">
        <v>338</v>
      </c>
      <c r="C83" s="235">
        <v>2016</v>
      </c>
      <c r="D83" s="235" t="s">
        <v>24</v>
      </c>
      <c r="E83" s="241">
        <v>11260</v>
      </c>
    </row>
    <row r="84" spans="1:5" s="233" customFormat="1" ht="26.25" customHeight="1">
      <c r="A84" s="32">
        <v>20</v>
      </c>
      <c r="B84" s="234" t="s">
        <v>463</v>
      </c>
      <c r="C84" s="235">
        <v>2017</v>
      </c>
      <c r="D84" s="235" t="s">
        <v>24</v>
      </c>
      <c r="E84" s="241">
        <v>5514</v>
      </c>
    </row>
    <row r="85" spans="1:5" s="233" customFormat="1" ht="26.25" customHeight="1">
      <c r="A85" s="42">
        <v>21</v>
      </c>
      <c r="B85" s="234" t="s">
        <v>467</v>
      </c>
      <c r="C85" s="235">
        <v>2014</v>
      </c>
      <c r="D85" s="235" t="s">
        <v>24</v>
      </c>
      <c r="E85" s="241">
        <v>650</v>
      </c>
    </row>
    <row r="86" spans="1:5" s="233" customFormat="1" ht="26.25" customHeight="1">
      <c r="A86" s="32">
        <v>22</v>
      </c>
      <c r="B86" s="234" t="s">
        <v>468</v>
      </c>
      <c r="C86" s="235">
        <v>2014</v>
      </c>
      <c r="D86" s="235" t="s">
        <v>24</v>
      </c>
      <c r="E86" s="241">
        <v>695</v>
      </c>
    </row>
    <row r="87" spans="1:5" s="233" customFormat="1" ht="26.25" customHeight="1">
      <c r="A87" s="42">
        <v>23</v>
      </c>
      <c r="B87" s="234" t="s">
        <v>469</v>
      </c>
      <c r="C87" s="235">
        <v>2015</v>
      </c>
      <c r="D87" s="235" t="s">
        <v>24</v>
      </c>
      <c r="E87" s="241">
        <v>2696.28</v>
      </c>
    </row>
    <row r="88" spans="1:5" s="233" customFormat="1" ht="26.25" customHeight="1">
      <c r="A88" s="32">
        <v>24</v>
      </c>
      <c r="B88" s="232" t="s">
        <v>749</v>
      </c>
      <c r="C88" s="368">
        <v>2018</v>
      </c>
      <c r="D88" s="371" t="s">
        <v>24</v>
      </c>
      <c r="E88" s="374">
        <v>30999</v>
      </c>
    </row>
    <row r="89" spans="1:5" s="233" customFormat="1" ht="26.25" customHeight="1">
      <c r="A89" s="42">
        <v>25</v>
      </c>
      <c r="B89" s="232" t="s">
        <v>750</v>
      </c>
      <c r="C89" s="369"/>
      <c r="D89" s="372"/>
      <c r="E89" s="375"/>
    </row>
    <row r="90" spans="1:5" s="233" customFormat="1" ht="26.25" customHeight="1">
      <c r="A90" s="32">
        <v>26</v>
      </c>
      <c r="B90" s="232" t="s">
        <v>751</v>
      </c>
      <c r="C90" s="369"/>
      <c r="D90" s="372"/>
      <c r="E90" s="375"/>
    </row>
    <row r="91" spans="1:5" s="233" customFormat="1" ht="26.25" customHeight="1">
      <c r="A91" s="42">
        <v>27</v>
      </c>
      <c r="B91" s="232" t="s">
        <v>752</v>
      </c>
      <c r="C91" s="370"/>
      <c r="D91" s="373"/>
      <c r="E91" s="376"/>
    </row>
    <row r="92" spans="1:5" s="233" customFormat="1" ht="26.25" customHeight="1">
      <c r="A92" s="42">
        <v>29</v>
      </c>
      <c r="B92" s="234" t="s">
        <v>229</v>
      </c>
      <c r="C92" s="235">
        <v>2018</v>
      </c>
      <c r="D92" s="235" t="s">
        <v>24</v>
      </c>
      <c r="E92" s="241">
        <v>3825</v>
      </c>
    </row>
    <row r="93" spans="1:5" s="233" customFormat="1" ht="26.25" customHeight="1">
      <c r="A93" s="32">
        <v>30</v>
      </c>
      <c r="B93" s="21" t="s">
        <v>755</v>
      </c>
      <c r="C93" s="17">
        <v>2018</v>
      </c>
      <c r="D93" s="17" t="s">
        <v>24</v>
      </c>
      <c r="E93" s="238">
        <v>1600.01</v>
      </c>
    </row>
    <row r="94" spans="1:5" ht="15.75">
      <c r="A94" s="11"/>
      <c r="B94" s="68" t="s">
        <v>9</v>
      </c>
      <c r="C94" s="11"/>
      <c r="D94" s="11"/>
      <c r="E94" s="249">
        <f>SUM(E65:E93)</f>
        <v>105255.02999999998</v>
      </c>
    </row>
    <row r="95" spans="1:5" s="20" customFormat="1" ht="20.25" customHeight="1">
      <c r="A95" s="364" t="s">
        <v>157</v>
      </c>
      <c r="B95" s="364"/>
      <c r="C95" s="364"/>
      <c r="D95" s="364"/>
      <c r="E95" s="364"/>
    </row>
    <row r="96" spans="1:5" s="91" customFormat="1" ht="30.75" customHeight="1">
      <c r="A96" s="32">
        <v>1</v>
      </c>
      <c r="B96" s="24" t="s">
        <v>455</v>
      </c>
      <c r="C96" s="32">
        <v>2015</v>
      </c>
      <c r="D96" s="117" t="s">
        <v>24</v>
      </c>
      <c r="E96" s="253">
        <v>3100</v>
      </c>
    </row>
    <row r="97" spans="1:5" s="91" customFormat="1" ht="30.75" customHeight="1">
      <c r="A97" s="32">
        <v>2</v>
      </c>
      <c r="B97" s="24" t="s">
        <v>456</v>
      </c>
      <c r="C97" s="143">
        <v>2015</v>
      </c>
      <c r="D97" s="190" t="s">
        <v>24</v>
      </c>
      <c r="E97" s="254">
        <v>2300</v>
      </c>
    </row>
    <row r="98" spans="1:5" s="91" customFormat="1" ht="30.75" customHeight="1">
      <c r="A98" s="32">
        <v>3</v>
      </c>
      <c r="B98" s="6" t="s">
        <v>457</v>
      </c>
      <c r="C98" s="44">
        <v>2017</v>
      </c>
      <c r="D98" s="17" t="s">
        <v>24</v>
      </c>
      <c r="E98" s="255">
        <v>2757</v>
      </c>
    </row>
    <row r="99" spans="1:5" s="91" customFormat="1" ht="30.75" customHeight="1">
      <c r="A99" s="32">
        <v>4</v>
      </c>
      <c r="B99" s="6" t="s">
        <v>533</v>
      </c>
      <c r="C99" s="44">
        <v>2018</v>
      </c>
      <c r="D99" s="17" t="s">
        <v>310</v>
      </c>
      <c r="E99" s="255">
        <v>20999</v>
      </c>
    </row>
    <row r="100" spans="1:5" ht="16.5" thickBot="1">
      <c r="A100" s="15"/>
      <c r="B100" s="70" t="s">
        <v>9</v>
      </c>
      <c r="C100" s="72"/>
      <c r="D100" s="31"/>
      <c r="E100" s="256">
        <f>SUM(E96:E99)</f>
        <v>29156</v>
      </c>
    </row>
    <row r="101" spans="1:5" s="20" customFormat="1" ht="22.5" customHeight="1">
      <c r="A101" s="359" t="s">
        <v>198</v>
      </c>
      <c r="B101" s="359"/>
      <c r="C101" s="359"/>
      <c r="D101" s="359"/>
      <c r="E101" s="359"/>
    </row>
    <row r="102" spans="1:5" s="20" customFormat="1" ht="33" customHeight="1">
      <c r="A102" s="32">
        <v>1</v>
      </c>
      <c r="B102" s="7" t="s">
        <v>98</v>
      </c>
      <c r="C102" s="9">
        <v>2016</v>
      </c>
      <c r="D102" s="12" t="s">
        <v>24</v>
      </c>
      <c r="E102" s="257">
        <v>2038.11</v>
      </c>
    </row>
    <row r="103" spans="1:5" s="20" customFormat="1" ht="33" customHeight="1">
      <c r="A103" s="32">
        <v>2</v>
      </c>
      <c r="B103" s="7" t="s">
        <v>449</v>
      </c>
      <c r="C103" s="9">
        <v>2017</v>
      </c>
      <c r="D103" s="9" t="s">
        <v>24</v>
      </c>
      <c r="E103" s="257">
        <v>2700</v>
      </c>
    </row>
    <row r="104" spans="1:5" s="18" customFormat="1" ht="24" customHeight="1" thickBot="1">
      <c r="A104" s="25"/>
      <c r="B104" s="69" t="s">
        <v>96</v>
      </c>
      <c r="C104" s="25"/>
      <c r="D104" s="25"/>
      <c r="E104" s="258">
        <f>SUM(E102:E103)</f>
        <v>4738.11</v>
      </c>
    </row>
    <row r="105" spans="1:5" s="20" customFormat="1" ht="19.5" customHeight="1">
      <c r="A105" s="359" t="s">
        <v>100</v>
      </c>
      <c r="B105" s="359"/>
      <c r="C105" s="359"/>
      <c r="D105" s="359"/>
      <c r="E105" s="359"/>
    </row>
    <row r="106" spans="1:5" s="91" customFormat="1" ht="28.5" customHeight="1">
      <c r="A106" s="32">
        <v>1</v>
      </c>
      <c r="B106" s="104" t="s">
        <v>202</v>
      </c>
      <c r="C106" s="51">
        <v>2013</v>
      </c>
      <c r="D106" s="51" t="s">
        <v>24</v>
      </c>
      <c r="E106" s="257">
        <v>2000</v>
      </c>
    </row>
    <row r="107" spans="1:5" s="91" customFormat="1" ht="28.5" customHeight="1">
      <c r="A107" s="32">
        <v>2</v>
      </c>
      <c r="B107" s="104" t="s">
        <v>264</v>
      </c>
      <c r="C107" s="51">
        <v>2013</v>
      </c>
      <c r="D107" s="51" t="s">
        <v>24</v>
      </c>
      <c r="E107" s="257">
        <v>3189.39</v>
      </c>
    </row>
    <row r="108" spans="1:5" s="91" customFormat="1" ht="28.5" customHeight="1">
      <c r="A108" s="32">
        <v>3</v>
      </c>
      <c r="B108" s="104" t="s">
        <v>264</v>
      </c>
      <c r="C108" s="51">
        <v>2013</v>
      </c>
      <c r="D108" s="51" t="s">
        <v>24</v>
      </c>
      <c r="E108" s="257">
        <v>3189.39</v>
      </c>
    </row>
    <row r="109" spans="1:5" s="91" customFormat="1" ht="28.5" customHeight="1">
      <c r="A109" s="32">
        <v>4</v>
      </c>
      <c r="B109" s="104" t="s">
        <v>265</v>
      </c>
      <c r="C109" s="51">
        <v>2015</v>
      </c>
      <c r="D109" s="51" t="s">
        <v>24</v>
      </c>
      <c r="E109" s="257">
        <v>2988.9</v>
      </c>
    </row>
    <row r="110" spans="1:5" s="91" customFormat="1" ht="28.5" customHeight="1">
      <c r="A110" s="32">
        <v>5</v>
      </c>
      <c r="B110" s="104" t="s">
        <v>266</v>
      </c>
      <c r="C110" s="51">
        <v>2015</v>
      </c>
      <c r="D110" s="51" t="s">
        <v>24</v>
      </c>
      <c r="E110" s="257">
        <v>923.73</v>
      </c>
    </row>
    <row r="111" spans="1:5" s="91" customFormat="1" ht="28.5" customHeight="1">
      <c r="A111" s="32">
        <v>6</v>
      </c>
      <c r="B111" s="104" t="s">
        <v>267</v>
      </c>
      <c r="C111" s="51">
        <v>2015</v>
      </c>
      <c r="D111" s="51" t="s">
        <v>24</v>
      </c>
      <c r="E111" s="257">
        <v>322.26</v>
      </c>
    </row>
    <row r="112" spans="1:5" s="91" customFormat="1" ht="28.5" customHeight="1">
      <c r="A112" s="32">
        <v>7</v>
      </c>
      <c r="B112" s="104" t="s">
        <v>268</v>
      </c>
      <c r="C112" s="51">
        <v>2014</v>
      </c>
      <c r="D112" s="51" t="s">
        <v>24</v>
      </c>
      <c r="E112" s="257">
        <v>838</v>
      </c>
    </row>
    <row r="113" spans="1:5" s="91" customFormat="1" ht="28.5" customHeight="1">
      <c r="A113" s="32">
        <v>8</v>
      </c>
      <c r="B113" s="104" t="s">
        <v>320</v>
      </c>
      <c r="C113" s="51">
        <v>2016</v>
      </c>
      <c r="D113" s="51" t="s">
        <v>24</v>
      </c>
      <c r="E113" s="257">
        <v>658.05</v>
      </c>
    </row>
    <row r="114" spans="1:5" s="91" customFormat="1" ht="28.5" customHeight="1">
      <c r="A114" s="32">
        <v>9</v>
      </c>
      <c r="B114" s="104" t="s">
        <v>267</v>
      </c>
      <c r="C114" s="51">
        <v>2016</v>
      </c>
      <c r="D114" s="51" t="s">
        <v>24</v>
      </c>
      <c r="E114" s="257">
        <v>250</v>
      </c>
    </row>
    <row r="115" spans="1:5" s="91" customFormat="1" ht="28.5" customHeight="1">
      <c r="A115" s="32">
        <v>10</v>
      </c>
      <c r="B115" s="104" t="s">
        <v>447</v>
      </c>
      <c r="C115" s="51">
        <v>2017</v>
      </c>
      <c r="D115" s="51" t="s">
        <v>24</v>
      </c>
      <c r="E115" s="257">
        <v>2600</v>
      </c>
    </row>
    <row r="116" spans="1:5" s="91" customFormat="1" ht="28.5" customHeight="1">
      <c r="A116" s="32">
        <v>11</v>
      </c>
      <c r="B116" s="104" t="s">
        <v>448</v>
      </c>
      <c r="C116" s="51">
        <v>2017</v>
      </c>
      <c r="D116" s="51" t="s">
        <v>24</v>
      </c>
      <c r="E116" s="257">
        <v>2999.99</v>
      </c>
    </row>
    <row r="117" spans="1:5" s="18" customFormat="1" ht="16.5" thickBot="1">
      <c r="A117" s="25"/>
      <c r="B117" s="69" t="s">
        <v>96</v>
      </c>
      <c r="C117" s="25"/>
      <c r="D117" s="25"/>
      <c r="E117" s="258">
        <f>SUM(E106:E116)</f>
        <v>19959.71</v>
      </c>
    </row>
    <row r="118" spans="1:5" s="22" customFormat="1" ht="22.5" customHeight="1">
      <c r="A118" s="359" t="s">
        <v>531</v>
      </c>
      <c r="B118" s="359"/>
      <c r="C118" s="359"/>
      <c r="D118" s="359"/>
      <c r="E118" s="359"/>
    </row>
    <row r="119" spans="1:5" ht="25.5" customHeight="1">
      <c r="A119" s="148">
        <v>1</v>
      </c>
      <c r="B119" s="175" t="s">
        <v>236</v>
      </c>
      <c r="C119" s="145">
        <v>2012</v>
      </c>
      <c r="D119" s="146" t="s">
        <v>24</v>
      </c>
      <c r="E119" s="259">
        <v>1783.5</v>
      </c>
    </row>
    <row r="120" spans="1:5" ht="28.5">
      <c r="A120" s="148">
        <v>2</v>
      </c>
      <c r="B120" s="175" t="s">
        <v>453</v>
      </c>
      <c r="C120" s="145">
        <v>2012</v>
      </c>
      <c r="D120" s="146" t="s">
        <v>24</v>
      </c>
      <c r="E120" s="259">
        <v>3090</v>
      </c>
    </row>
    <row r="121" spans="1:5" ht="27.75" customHeight="1">
      <c r="A121" s="148">
        <v>3</v>
      </c>
      <c r="B121" s="175" t="s">
        <v>237</v>
      </c>
      <c r="C121" s="145">
        <v>2014</v>
      </c>
      <c r="D121" s="146" t="s">
        <v>24</v>
      </c>
      <c r="E121" s="259">
        <v>700</v>
      </c>
    </row>
    <row r="122" spans="1:5" ht="27.75" customHeight="1">
      <c r="A122" s="148">
        <v>4</v>
      </c>
      <c r="B122" s="175" t="s">
        <v>238</v>
      </c>
      <c r="C122" s="145">
        <v>2012</v>
      </c>
      <c r="D122" s="146" t="s">
        <v>24</v>
      </c>
      <c r="E122" s="259">
        <v>129</v>
      </c>
    </row>
    <row r="123" spans="1:5" ht="27.75" customHeight="1">
      <c r="A123" s="148">
        <v>5</v>
      </c>
      <c r="B123" s="175" t="s">
        <v>450</v>
      </c>
      <c r="C123" s="147"/>
      <c r="D123" s="146" t="s">
        <v>24</v>
      </c>
      <c r="E123" s="259">
        <v>178</v>
      </c>
    </row>
    <row r="124" spans="1:5" ht="23.25" customHeight="1">
      <c r="A124" s="148">
        <v>6</v>
      </c>
      <c r="B124" s="175" t="s">
        <v>451</v>
      </c>
      <c r="C124" s="174"/>
      <c r="D124" s="146" t="s">
        <v>24</v>
      </c>
      <c r="E124" s="260">
        <v>179</v>
      </c>
    </row>
    <row r="125" spans="1:5" ht="23.25" customHeight="1">
      <c r="A125" s="148">
        <v>7</v>
      </c>
      <c r="B125" s="187" t="s">
        <v>452</v>
      </c>
      <c r="C125" s="187"/>
      <c r="D125" s="146" t="s">
        <v>24</v>
      </c>
      <c r="E125" s="311">
        <v>114</v>
      </c>
    </row>
    <row r="126" spans="1:5" ht="16.5" thickBot="1">
      <c r="A126" s="72"/>
      <c r="B126" s="70" t="s">
        <v>9</v>
      </c>
      <c r="C126" s="72"/>
      <c r="D126" s="31"/>
      <c r="E126" s="256">
        <f>SUM(E119:E125)</f>
        <v>6173.5</v>
      </c>
    </row>
    <row r="127" spans="1:5" ht="22.5" customHeight="1">
      <c r="A127" s="359" t="s">
        <v>522</v>
      </c>
      <c r="B127" s="359"/>
      <c r="C127" s="359"/>
      <c r="D127" s="359"/>
      <c r="E127" s="359"/>
    </row>
    <row r="128" spans="1:5" ht="21" customHeight="1">
      <c r="A128" s="176">
        <v>1</v>
      </c>
      <c r="B128" s="166" t="s">
        <v>526</v>
      </c>
      <c r="C128" s="217" t="s">
        <v>489</v>
      </c>
      <c r="D128" s="167" t="s">
        <v>24</v>
      </c>
      <c r="E128" s="218">
        <v>979</v>
      </c>
    </row>
    <row r="129" spans="1:5" ht="21" customHeight="1">
      <c r="A129" s="176">
        <v>2</v>
      </c>
      <c r="B129" s="166" t="s">
        <v>527</v>
      </c>
      <c r="C129" s="217" t="s">
        <v>489</v>
      </c>
      <c r="D129" s="167" t="s">
        <v>24</v>
      </c>
      <c r="E129" s="218">
        <v>1150.56</v>
      </c>
    </row>
    <row r="130" spans="1:5" ht="21" customHeight="1">
      <c r="A130" s="176">
        <v>3</v>
      </c>
      <c r="B130" s="166" t="s">
        <v>528</v>
      </c>
      <c r="C130" s="217" t="s">
        <v>489</v>
      </c>
      <c r="D130" s="167" t="s">
        <v>24</v>
      </c>
      <c r="E130" s="218">
        <v>4583.47</v>
      </c>
    </row>
    <row r="131" spans="1:5" ht="16.5" thickBot="1">
      <c r="A131" s="15"/>
      <c r="B131" s="70" t="s">
        <v>9</v>
      </c>
      <c r="C131" s="72"/>
      <c r="D131" s="31"/>
      <c r="E131" s="256">
        <f>SUM(E128:E130)</f>
        <v>6713.030000000001</v>
      </c>
    </row>
    <row r="132" spans="1:5" ht="24" customHeight="1">
      <c r="A132" s="359" t="s">
        <v>732</v>
      </c>
      <c r="B132" s="359"/>
      <c r="C132" s="359"/>
      <c r="D132" s="359"/>
      <c r="E132" s="359"/>
    </row>
    <row r="133" spans="1:5" s="219" customFormat="1" ht="22.5" customHeight="1">
      <c r="A133" s="83">
        <v>1</v>
      </c>
      <c r="B133" s="216" t="s">
        <v>733</v>
      </c>
      <c r="C133" s="217">
        <v>2017</v>
      </c>
      <c r="D133" s="290" t="s">
        <v>24</v>
      </c>
      <c r="E133" s="218">
        <v>2868.85</v>
      </c>
    </row>
    <row r="134" spans="1:5" s="219" customFormat="1" ht="22.5" customHeight="1">
      <c r="A134" s="83">
        <v>2</v>
      </c>
      <c r="B134" s="216" t="s">
        <v>329</v>
      </c>
      <c r="C134" s="217"/>
      <c r="D134" s="290" t="s">
        <v>24</v>
      </c>
      <c r="E134" s="218">
        <v>1590</v>
      </c>
    </row>
    <row r="135" spans="1:5" ht="24.75" customHeight="1">
      <c r="A135" s="11"/>
      <c r="B135" s="68" t="s">
        <v>9</v>
      </c>
      <c r="C135" s="11"/>
      <c r="D135" s="11"/>
      <c r="E135" s="256">
        <f>SUM(E133:E134)</f>
        <v>4458.85</v>
      </c>
    </row>
    <row r="136" spans="1:5" ht="15.75">
      <c r="A136" s="12"/>
      <c r="B136" s="13"/>
      <c r="C136" s="12"/>
      <c r="D136" s="12"/>
      <c r="E136" s="261"/>
    </row>
    <row r="137" spans="1:5" ht="27.75" customHeight="1">
      <c r="A137" s="360" t="s">
        <v>282</v>
      </c>
      <c r="B137" s="360"/>
      <c r="C137" s="360"/>
      <c r="D137" s="360"/>
      <c r="E137" s="360"/>
    </row>
    <row r="138" spans="1:5" ht="52.5" customHeight="1" thickBot="1">
      <c r="A138" s="14" t="s">
        <v>4</v>
      </c>
      <c r="B138" s="90" t="s">
        <v>11</v>
      </c>
      <c r="C138" s="14" t="s">
        <v>10</v>
      </c>
      <c r="D138" s="67" t="s">
        <v>18</v>
      </c>
      <c r="E138" s="262" t="s">
        <v>19</v>
      </c>
    </row>
    <row r="139" spans="1:5" ht="21.75" customHeight="1">
      <c r="A139" s="359" t="s">
        <v>34</v>
      </c>
      <c r="B139" s="359"/>
      <c r="C139" s="359"/>
      <c r="D139" s="359"/>
      <c r="E139" s="359"/>
    </row>
    <row r="140" spans="1:5" s="20" customFormat="1" ht="20.25" customHeight="1">
      <c r="A140" s="143">
        <v>1</v>
      </c>
      <c r="B140" s="306" t="s">
        <v>173</v>
      </c>
      <c r="C140" s="73">
        <v>2011</v>
      </c>
      <c r="D140" s="30" t="s">
        <v>24</v>
      </c>
      <c r="E140" s="288">
        <v>2350</v>
      </c>
    </row>
    <row r="141" spans="1:5" s="20" customFormat="1" ht="20.25" customHeight="1">
      <c r="A141" s="143">
        <v>2</v>
      </c>
      <c r="B141" s="307" t="s">
        <v>173</v>
      </c>
      <c r="C141" s="302">
        <v>2011</v>
      </c>
      <c r="D141" s="117" t="s">
        <v>24</v>
      </c>
      <c r="E141" s="287">
        <v>4200</v>
      </c>
    </row>
    <row r="142" spans="1:5" s="20" customFormat="1" ht="20.25" customHeight="1">
      <c r="A142" s="143">
        <v>3</v>
      </c>
      <c r="B142" s="306" t="s">
        <v>173</v>
      </c>
      <c r="C142" s="224">
        <v>2012</v>
      </c>
      <c r="D142" s="224" t="s">
        <v>24</v>
      </c>
      <c r="E142" s="283">
        <v>2450</v>
      </c>
    </row>
    <row r="143" spans="1:5" s="20" customFormat="1" ht="20.25" customHeight="1">
      <c r="A143" s="143">
        <v>4</v>
      </c>
      <c r="B143" s="306" t="s">
        <v>173</v>
      </c>
      <c r="C143" s="224">
        <v>2013</v>
      </c>
      <c r="D143" s="224" t="s">
        <v>24</v>
      </c>
      <c r="E143" s="283">
        <v>3000</v>
      </c>
    </row>
    <row r="144" spans="1:5" s="20" customFormat="1" ht="20.25" customHeight="1">
      <c r="A144" s="143">
        <v>5</v>
      </c>
      <c r="B144" s="158" t="s">
        <v>26</v>
      </c>
      <c r="C144" s="80">
        <v>2014</v>
      </c>
      <c r="D144" s="80" t="s">
        <v>24</v>
      </c>
      <c r="E144" s="284">
        <v>3300</v>
      </c>
    </row>
    <row r="145" spans="1:5" s="20" customFormat="1" ht="20.25" customHeight="1">
      <c r="A145" s="143">
        <v>6</v>
      </c>
      <c r="B145" s="103" t="s">
        <v>304</v>
      </c>
      <c r="C145" s="101">
        <v>2015</v>
      </c>
      <c r="D145" s="80" t="s">
        <v>310</v>
      </c>
      <c r="E145" s="285">
        <v>1000</v>
      </c>
    </row>
    <row r="146" spans="1:5" s="20" customFormat="1" ht="20.25" customHeight="1">
      <c r="A146" s="143">
        <v>7</v>
      </c>
      <c r="B146" s="308" t="s">
        <v>305</v>
      </c>
      <c r="C146" s="101">
        <v>2015</v>
      </c>
      <c r="D146" s="80" t="s">
        <v>24</v>
      </c>
      <c r="E146" s="285">
        <v>1191.87</v>
      </c>
    </row>
    <row r="147" spans="1:5" s="20" customFormat="1" ht="20.25" customHeight="1">
      <c r="A147" s="143">
        <v>8</v>
      </c>
      <c r="B147" s="308" t="s">
        <v>306</v>
      </c>
      <c r="C147" s="101">
        <v>2015</v>
      </c>
      <c r="D147" s="80" t="s">
        <v>310</v>
      </c>
      <c r="E147" s="285">
        <v>1000</v>
      </c>
    </row>
    <row r="148" spans="1:5" s="20" customFormat="1" ht="20.25" customHeight="1">
      <c r="A148" s="143">
        <v>9</v>
      </c>
      <c r="B148" s="308" t="s">
        <v>307</v>
      </c>
      <c r="C148" s="101">
        <v>2015</v>
      </c>
      <c r="D148" s="80" t="s">
        <v>24</v>
      </c>
      <c r="E148" s="285">
        <v>599</v>
      </c>
    </row>
    <row r="149" spans="1:5" s="20" customFormat="1" ht="30" customHeight="1">
      <c r="A149" s="143">
        <v>10</v>
      </c>
      <c r="B149" s="308" t="s">
        <v>308</v>
      </c>
      <c r="C149" s="101">
        <v>2015</v>
      </c>
      <c r="D149" s="80" t="s">
        <v>310</v>
      </c>
      <c r="E149" s="285">
        <v>650</v>
      </c>
    </row>
    <row r="150" spans="1:5" s="20" customFormat="1" ht="20.25" customHeight="1">
      <c r="A150" s="143">
        <v>11</v>
      </c>
      <c r="B150" s="308" t="s">
        <v>309</v>
      </c>
      <c r="C150" s="101">
        <v>2015</v>
      </c>
      <c r="D150" s="80" t="s">
        <v>24</v>
      </c>
      <c r="E150" s="285">
        <v>3000</v>
      </c>
    </row>
    <row r="151" spans="1:5" s="160" customFormat="1" ht="24" customHeight="1">
      <c r="A151" s="143">
        <v>12</v>
      </c>
      <c r="B151" s="234" t="s">
        <v>368</v>
      </c>
      <c r="C151" s="112">
        <v>2016</v>
      </c>
      <c r="D151" s="112" t="s">
        <v>24</v>
      </c>
      <c r="E151" s="286">
        <v>649</v>
      </c>
    </row>
    <row r="152" spans="1:5" s="160" customFormat="1" ht="24" customHeight="1">
      <c r="A152" s="143">
        <v>13</v>
      </c>
      <c r="B152" s="234" t="s">
        <v>369</v>
      </c>
      <c r="C152" s="112">
        <v>2016</v>
      </c>
      <c r="D152" s="112" t="s">
        <v>24</v>
      </c>
      <c r="E152" s="286">
        <v>3329.01</v>
      </c>
    </row>
    <row r="153" spans="1:5" s="20" customFormat="1" ht="24" customHeight="1">
      <c r="A153" s="143">
        <v>14</v>
      </c>
      <c r="B153" s="303" t="s">
        <v>66</v>
      </c>
      <c r="C153" s="304">
        <v>2010</v>
      </c>
      <c r="D153" s="304" t="s">
        <v>24</v>
      </c>
      <c r="E153" s="305">
        <v>6000</v>
      </c>
    </row>
    <row r="154" spans="1:5" s="20" customFormat="1" ht="24" customHeight="1">
      <c r="A154" s="143">
        <v>15</v>
      </c>
      <c r="B154" s="99" t="s">
        <v>509</v>
      </c>
      <c r="C154" s="190">
        <v>2016</v>
      </c>
      <c r="D154" s="190" t="s">
        <v>24</v>
      </c>
      <c r="E154" s="286">
        <v>2600</v>
      </c>
    </row>
    <row r="155" spans="1:5" s="20" customFormat="1" ht="24" customHeight="1">
      <c r="A155" s="143">
        <v>16</v>
      </c>
      <c r="B155" s="99" t="s">
        <v>510</v>
      </c>
      <c r="C155" s="190">
        <v>2016</v>
      </c>
      <c r="D155" s="190" t="s">
        <v>310</v>
      </c>
      <c r="E155" s="286">
        <v>650</v>
      </c>
    </row>
    <row r="156" spans="1:5" s="20" customFormat="1" ht="24" customHeight="1">
      <c r="A156" s="143">
        <v>17</v>
      </c>
      <c r="B156" s="99" t="s">
        <v>511</v>
      </c>
      <c r="C156" s="190">
        <v>2016</v>
      </c>
      <c r="D156" s="190" t="s">
        <v>24</v>
      </c>
      <c r="E156" s="286">
        <v>1999.99</v>
      </c>
    </row>
    <row r="157" spans="1:5" s="20" customFormat="1" ht="24" customHeight="1">
      <c r="A157" s="143">
        <v>18</v>
      </c>
      <c r="B157" s="99" t="s">
        <v>512</v>
      </c>
      <c r="C157" s="190">
        <v>2017</v>
      </c>
      <c r="D157" s="190" t="s">
        <v>24</v>
      </c>
      <c r="E157" s="286">
        <v>4039.01</v>
      </c>
    </row>
    <row r="158" spans="1:5" s="20" customFormat="1" ht="24" customHeight="1">
      <c r="A158" s="143">
        <v>19</v>
      </c>
      <c r="B158" s="99" t="s">
        <v>786</v>
      </c>
      <c r="C158" s="190">
        <v>2018</v>
      </c>
      <c r="D158" s="190" t="s">
        <v>24</v>
      </c>
      <c r="E158" s="286">
        <v>4148</v>
      </c>
    </row>
    <row r="159" spans="1:5" s="20" customFormat="1" ht="24" customHeight="1">
      <c r="A159" s="143">
        <v>20</v>
      </c>
      <c r="B159" s="99" t="s">
        <v>787</v>
      </c>
      <c r="C159" s="190">
        <v>2018</v>
      </c>
      <c r="D159" s="190" t="s">
        <v>24</v>
      </c>
      <c r="E159" s="286">
        <v>549</v>
      </c>
    </row>
    <row r="160" spans="1:5" s="20" customFormat="1" ht="24" customHeight="1">
      <c r="A160" s="143">
        <v>21</v>
      </c>
      <c r="B160" s="99" t="s">
        <v>788</v>
      </c>
      <c r="C160" s="190">
        <v>2018</v>
      </c>
      <c r="D160" s="190" t="s">
        <v>24</v>
      </c>
      <c r="E160" s="286">
        <v>565</v>
      </c>
    </row>
    <row r="161" spans="1:5" s="20" customFormat="1" ht="24" customHeight="1">
      <c r="A161" s="143">
        <v>22</v>
      </c>
      <c r="B161" s="99" t="s">
        <v>789</v>
      </c>
      <c r="C161" s="190">
        <v>2018</v>
      </c>
      <c r="D161" s="190" t="s">
        <v>24</v>
      </c>
      <c r="E161" s="286">
        <v>1850.01</v>
      </c>
    </row>
    <row r="162" spans="1:5" s="20" customFormat="1" ht="24" customHeight="1">
      <c r="A162" s="143">
        <v>23</v>
      </c>
      <c r="B162" s="99" t="s">
        <v>790</v>
      </c>
      <c r="C162" s="190">
        <v>2017</v>
      </c>
      <c r="D162" s="190" t="s">
        <v>24</v>
      </c>
      <c r="E162" s="286">
        <v>433</v>
      </c>
    </row>
    <row r="163" spans="1:5" ht="16.5" thickBot="1">
      <c r="A163" s="15"/>
      <c r="B163" s="70" t="s">
        <v>9</v>
      </c>
      <c r="C163" s="15"/>
      <c r="D163" s="72"/>
      <c r="E163" s="263">
        <f>SUM(E140:E162)</f>
        <v>49552.89</v>
      </c>
    </row>
    <row r="164" spans="1:5" ht="19.5" customHeight="1">
      <c r="A164" s="359" t="s">
        <v>52</v>
      </c>
      <c r="B164" s="359"/>
      <c r="C164" s="359"/>
      <c r="D164" s="359"/>
      <c r="E164" s="359"/>
    </row>
    <row r="165" spans="1:5" s="91" customFormat="1" ht="24.75" customHeight="1">
      <c r="A165" s="149">
        <v>1</v>
      </c>
      <c r="B165" s="104" t="s">
        <v>190</v>
      </c>
      <c r="C165" s="105">
        <v>41451</v>
      </c>
      <c r="D165" s="51" t="s">
        <v>24</v>
      </c>
      <c r="E165" s="239">
        <v>1299</v>
      </c>
    </row>
    <row r="166" spans="1:5" s="91" customFormat="1" ht="24.75" customHeight="1">
      <c r="A166" s="149">
        <v>2</v>
      </c>
      <c r="B166" s="104" t="s">
        <v>230</v>
      </c>
      <c r="C166" s="105" t="s">
        <v>231</v>
      </c>
      <c r="D166" s="51" t="s">
        <v>24</v>
      </c>
      <c r="E166" s="239">
        <v>2420</v>
      </c>
    </row>
    <row r="167" spans="1:5" s="91" customFormat="1" ht="24.75" customHeight="1">
      <c r="A167" s="149">
        <v>3</v>
      </c>
      <c r="B167" s="104" t="s">
        <v>259</v>
      </c>
      <c r="C167" s="105" t="s">
        <v>258</v>
      </c>
      <c r="D167" s="51" t="s">
        <v>24</v>
      </c>
      <c r="E167" s="239">
        <v>699</v>
      </c>
    </row>
    <row r="168" spans="1:5" s="91" customFormat="1" ht="24.75" customHeight="1">
      <c r="A168" s="149">
        <v>4</v>
      </c>
      <c r="B168" s="104" t="s">
        <v>260</v>
      </c>
      <c r="C168" s="105" t="s">
        <v>258</v>
      </c>
      <c r="D168" s="51" t="s">
        <v>24</v>
      </c>
      <c r="E168" s="239">
        <v>2150</v>
      </c>
    </row>
    <row r="169" spans="1:5" s="91" customFormat="1" ht="24.75" customHeight="1">
      <c r="A169" s="149">
        <v>5</v>
      </c>
      <c r="B169" s="104" t="s">
        <v>226</v>
      </c>
      <c r="C169" s="105" t="s">
        <v>258</v>
      </c>
      <c r="D169" s="51" t="s">
        <v>24</v>
      </c>
      <c r="E169" s="239">
        <v>1400</v>
      </c>
    </row>
    <row r="170" spans="1:5" s="91" customFormat="1" ht="24.75" customHeight="1">
      <c r="A170" s="149">
        <v>6</v>
      </c>
      <c r="B170" s="104" t="s">
        <v>731</v>
      </c>
      <c r="C170" s="105" t="s">
        <v>261</v>
      </c>
      <c r="D170" s="51" t="s">
        <v>24</v>
      </c>
      <c r="E170" s="239">
        <v>5392.56</v>
      </c>
    </row>
    <row r="171" spans="1:5" s="91" customFormat="1" ht="24.75" customHeight="1">
      <c r="A171" s="149">
        <v>7</v>
      </c>
      <c r="B171" s="104" t="s">
        <v>262</v>
      </c>
      <c r="C171" s="105" t="s">
        <v>263</v>
      </c>
      <c r="D171" s="51" t="s">
        <v>24</v>
      </c>
      <c r="E171" s="239">
        <v>2499</v>
      </c>
    </row>
    <row r="172" spans="1:5" s="91" customFormat="1" ht="24.75" customHeight="1">
      <c r="A172" s="149">
        <v>8</v>
      </c>
      <c r="B172" s="104" t="s">
        <v>315</v>
      </c>
      <c r="C172" s="105" t="s">
        <v>316</v>
      </c>
      <c r="D172" s="51" t="s">
        <v>24</v>
      </c>
      <c r="E172" s="239">
        <v>1680</v>
      </c>
    </row>
    <row r="173" spans="1:5" s="91" customFormat="1" ht="24.75" customHeight="1">
      <c r="A173" s="149">
        <v>9</v>
      </c>
      <c r="B173" s="104" t="s">
        <v>317</v>
      </c>
      <c r="C173" s="105" t="s">
        <v>316</v>
      </c>
      <c r="D173" s="51" t="s">
        <v>24</v>
      </c>
      <c r="E173" s="239">
        <v>1720</v>
      </c>
    </row>
    <row r="174" spans="1:5" s="91" customFormat="1" ht="24.75" customHeight="1">
      <c r="A174" s="149">
        <v>10</v>
      </c>
      <c r="B174" s="104" t="s">
        <v>318</v>
      </c>
      <c r="C174" s="105" t="s">
        <v>319</v>
      </c>
      <c r="D174" s="51" t="s">
        <v>24</v>
      </c>
      <c r="E174" s="239">
        <v>2150</v>
      </c>
    </row>
    <row r="175" spans="1:5" ht="16.5" thickBot="1">
      <c r="A175" s="15"/>
      <c r="B175" s="70" t="s">
        <v>9</v>
      </c>
      <c r="C175" s="72"/>
      <c r="D175" s="31"/>
      <c r="E175" s="256">
        <f>SUM(E165:E174)</f>
        <v>21409.56</v>
      </c>
    </row>
    <row r="176" spans="1:5" ht="22.5" customHeight="1">
      <c r="A176" s="362" t="s">
        <v>85</v>
      </c>
      <c r="B176" s="362"/>
      <c r="C176" s="362"/>
      <c r="D176" s="362"/>
      <c r="E176" s="362"/>
    </row>
    <row r="177" spans="1:5" s="20" customFormat="1" ht="21" customHeight="1">
      <c r="A177" s="32">
        <v>1</v>
      </c>
      <c r="B177" s="92" t="s">
        <v>759</v>
      </c>
      <c r="C177" s="190">
        <v>2014</v>
      </c>
      <c r="D177" s="190" t="s">
        <v>24</v>
      </c>
      <c r="E177" s="89">
        <v>1500</v>
      </c>
    </row>
    <row r="178" spans="1:5" s="20" customFormat="1" ht="21" customHeight="1">
      <c r="A178" s="32">
        <v>2</v>
      </c>
      <c r="B178" s="93" t="s">
        <v>243</v>
      </c>
      <c r="C178" s="190">
        <v>2014</v>
      </c>
      <c r="D178" s="190" t="s">
        <v>24</v>
      </c>
      <c r="E178" s="89">
        <v>2000</v>
      </c>
    </row>
    <row r="179" spans="1:5" s="20" customFormat="1" ht="21" customHeight="1">
      <c r="A179" s="32">
        <v>3</v>
      </c>
      <c r="B179" s="243" t="s">
        <v>243</v>
      </c>
      <c r="C179" s="118">
        <v>2014</v>
      </c>
      <c r="D179" s="118" t="s">
        <v>24</v>
      </c>
      <c r="E179" s="244">
        <v>2000</v>
      </c>
    </row>
    <row r="180" spans="1:5" s="20" customFormat="1" ht="21" customHeight="1">
      <c r="A180" s="143">
        <v>4</v>
      </c>
      <c r="B180" s="99" t="s">
        <v>760</v>
      </c>
      <c r="C180" s="190">
        <v>2015</v>
      </c>
      <c r="D180" s="190" t="s">
        <v>24</v>
      </c>
      <c r="E180" s="89">
        <v>2590</v>
      </c>
    </row>
    <row r="181" spans="1:5" s="20" customFormat="1" ht="21" customHeight="1">
      <c r="A181" s="143">
        <v>5</v>
      </c>
      <c r="B181" s="99" t="s">
        <v>761</v>
      </c>
      <c r="C181" s="190">
        <v>2015</v>
      </c>
      <c r="D181" s="190" t="s">
        <v>24</v>
      </c>
      <c r="E181" s="89">
        <v>2890</v>
      </c>
    </row>
    <row r="182" spans="1:5" s="20" customFormat="1" ht="21" customHeight="1">
      <c r="A182" s="143">
        <v>6</v>
      </c>
      <c r="B182" s="245" t="s">
        <v>762</v>
      </c>
      <c r="C182" s="17">
        <v>2015</v>
      </c>
      <c r="D182" s="17" t="s">
        <v>24</v>
      </c>
      <c r="E182" s="238">
        <v>1769.02</v>
      </c>
    </row>
    <row r="183" spans="1:5" s="20" customFormat="1" ht="21" customHeight="1">
      <c r="A183" s="143">
        <v>7</v>
      </c>
      <c r="B183" s="99" t="s">
        <v>763</v>
      </c>
      <c r="C183" s="190">
        <v>2014</v>
      </c>
      <c r="D183" s="190" t="s">
        <v>24</v>
      </c>
      <c r="E183" s="89">
        <v>2590</v>
      </c>
    </row>
    <row r="184" spans="1:5" s="20" customFormat="1" ht="21" customHeight="1">
      <c r="A184" s="143">
        <v>8</v>
      </c>
      <c r="B184" s="21" t="s">
        <v>756</v>
      </c>
      <c r="C184" s="17">
        <v>2014</v>
      </c>
      <c r="D184" s="17" t="s">
        <v>24</v>
      </c>
      <c r="E184" s="238">
        <v>1883.07</v>
      </c>
    </row>
    <row r="185" spans="1:5" s="20" customFormat="1" ht="21" customHeight="1">
      <c r="A185" s="143">
        <v>9</v>
      </c>
      <c r="B185" s="21" t="s">
        <v>757</v>
      </c>
      <c r="C185" s="17">
        <v>2014</v>
      </c>
      <c r="D185" s="17" t="s">
        <v>24</v>
      </c>
      <c r="E185" s="238">
        <v>2459.52</v>
      </c>
    </row>
    <row r="186" spans="1:5" s="20" customFormat="1" ht="21" customHeight="1">
      <c r="A186" s="143">
        <v>10</v>
      </c>
      <c r="B186" s="21" t="s">
        <v>758</v>
      </c>
      <c r="C186" s="17">
        <v>2014</v>
      </c>
      <c r="D186" s="17" t="s">
        <v>24</v>
      </c>
      <c r="E186" s="238">
        <v>1900</v>
      </c>
    </row>
    <row r="187" spans="1:5" s="20" customFormat="1" ht="21" customHeight="1">
      <c r="A187" s="143">
        <v>11</v>
      </c>
      <c r="B187" s="246" t="s">
        <v>753</v>
      </c>
      <c r="C187" s="247">
        <v>2018</v>
      </c>
      <c r="D187" s="247" t="s">
        <v>24</v>
      </c>
      <c r="E187" s="264">
        <v>1750</v>
      </c>
    </row>
    <row r="188" spans="1:5" s="20" customFormat="1" ht="21" customHeight="1">
      <c r="A188" s="143">
        <v>12</v>
      </c>
      <c r="B188" s="246" t="s">
        <v>754</v>
      </c>
      <c r="C188" s="247">
        <v>2018</v>
      </c>
      <c r="D188" s="247" t="s">
        <v>24</v>
      </c>
      <c r="E188" s="264">
        <v>2428.02</v>
      </c>
    </row>
    <row r="189" spans="1:5" s="20" customFormat="1" ht="21" customHeight="1">
      <c r="A189" s="143">
        <v>13</v>
      </c>
      <c r="B189" s="234" t="s">
        <v>465</v>
      </c>
      <c r="C189" s="235">
        <v>2014</v>
      </c>
      <c r="D189" s="235" t="s">
        <v>24</v>
      </c>
      <c r="E189" s="241">
        <v>650</v>
      </c>
    </row>
    <row r="190" spans="1:5" s="20" customFormat="1" ht="21" customHeight="1">
      <c r="A190" s="143">
        <v>14</v>
      </c>
      <c r="B190" s="234" t="s">
        <v>466</v>
      </c>
      <c r="C190" s="235">
        <v>2014</v>
      </c>
      <c r="D190" s="235" t="s">
        <v>24</v>
      </c>
      <c r="E190" s="241">
        <v>800</v>
      </c>
    </row>
    <row r="191" spans="1:5" s="20" customFormat="1" ht="21" customHeight="1">
      <c r="A191" s="143">
        <v>15</v>
      </c>
      <c r="B191" s="234" t="s">
        <v>464</v>
      </c>
      <c r="C191" s="235">
        <v>2017</v>
      </c>
      <c r="D191" s="235" t="s">
        <v>24</v>
      </c>
      <c r="E191" s="241">
        <v>4868.99</v>
      </c>
    </row>
    <row r="192" spans="1:5" s="20" customFormat="1" ht="21" customHeight="1">
      <c r="A192" s="143">
        <v>16</v>
      </c>
      <c r="B192" s="234" t="s">
        <v>337</v>
      </c>
      <c r="C192" s="235">
        <v>2016</v>
      </c>
      <c r="D192" s="235" t="s">
        <v>24</v>
      </c>
      <c r="E192" s="241">
        <v>2779</v>
      </c>
    </row>
    <row r="193" spans="1:5" s="20" customFormat="1" ht="21" customHeight="1">
      <c r="A193" s="143">
        <v>17</v>
      </c>
      <c r="B193" s="234" t="s">
        <v>240</v>
      </c>
      <c r="C193" s="235">
        <v>2014</v>
      </c>
      <c r="D193" s="235" t="s">
        <v>24</v>
      </c>
      <c r="E193" s="241">
        <v>1302.5</v>
      </c>
    </row>
    <row r="194" spans="1:5" s="20" customFormat="1" ht="21" customHeight="1">
      <c r="A194" s="143">
        <v>18</v>
      </c>
      <c r="B194" s="234" t="s">
        <v>240</v>
      </c>
      <c r="C194" s="235">
        <v>2014</v>
      </c>
      <c r="D194" s="235" t="s">
        <v>24</v>
      </c>
      <c r="E194" s="241">
        <v>1302.5</v>
      </c>
    </row>
    <row r="195" spans="1:5" s="20" customFormat="1" ht="21" customHeight="1">
      <c r="A195" s="143">
        <v>19</v>
      </c>
      <c r="B195" s="234" t="s">
        <v>241</v>
      </c>
      <c r="C195" s="235">
        <v>2014</v>
      </c>
      <c r="D195" s="235" t="s">
        <v>24</v>
      </c>
      <c r="E195" s="241">
        <v>2636.55</v>
      </c>
    </row>
    <row r="196" spans="1:5" s="20" customFormat="1" ht="21" customHeight="1">
      <c r="A196" s="143">
        <v>20</v>
      </c>
      <c r="B196" s="234" t="s">
        <v>228</v>
      </c>
      <c r="C196" s="235">
        <v>2014</v>
      </c>
      <c r="D196" s="235" t="s">
        <v>24</v>
      </c>
      <c r="E196" s="241">
        <v>1100</v>
      </c>
    </row>
    <row r="197" spans="1:5" s="20" customFormat="1" ht="21" customHeight="1">
      <c r="A197" s="143">
        <v>21</v>
      </c>
      <c r="B197" s="234" t="s">
        <v>277</v>
      </c>
      <c r="C197" s="235">
        <v>2015</v>
      </c>
      <c r="D197" s="235" t="s">
        <v>24</v>
      </c>
      <c r="E197" s="241">
        <v>2400</v>
      </c>
    </row>
    <row r="198" spans="1:5" ht="15.75">
      <c r="A198" s="272"/>
      <c r="B198" s="273" t="s">
        <v>9</v>
      </c>
      <c r="C198" s="274"/>
      <c r="D198" s="275"/>
      <c r="E198" s="276">
        <f>SUM(E177:E197)</f>
        <v>43599.170000000006</v>
      </c>
    </row>
    <row r="199" spans="1:5" s="20" customFormat="1" ht="25.5" customHeight="1">
      <c r="A199" s="367" t="s">
        <v>157</v>
      </c>
      <c r="B199" s="367"/>
      <c r="C199" s="367"/>
      <c r="D199" s="367"/>
      <c r="E199" s="367"/>
    </row>
    <row r="200" spans="1:5" s="91" customFormat="1" ht="18.75" customHeight="1">
      <c r="A200" s="190">
        <v>1</v>
      </c>
      <c r="B200" s="99" t="s">
        <v>458</v>
      </c>
      <c r="C200" s="190">
        <v>2012</v>
      </c>
      <c r="D200" s="190" t="s">
        <v>24</v>
      </c>
      <c r="E200" s="89">
        <v>2190</v>
      </c>
    </row>
    <row r="201" spans="1:5" s="91" customFormat="1" ht="18.75" customHeight="1">
      <c r="A201" s="190">
        <v>2</v>
      </c>
      <c r="B201" s="99" t="s">
        <v>459</v>
      </c>
      <c r="C201" s="190">
        <v>2014</v>
      </c>
      <c r="D201" s="190" t="s">
        <v>24</v>
      </c>
      <c r="E201" s="89">
        <v>2590</v>
      </c>
    </row>
    <row r="202" spans="1:5" s="91" customFormat="1" ht="18.75" customHeight="1">
      <c r="A202" s="42">
        <v>3</v>
      </c>
      <c r="B202" s="6" t="s">
        <v>460</v>
      </c>
      <c r="C202" s="44">
        <v>2016</v>
      </c>
      <c r="D202" s="277" t="s">
        <v>24</v>
      </c>
      <c r="E202" s="255">
        <v>2070.29</v>
      </c>
    </row>
    <row r="203" spans="1:5" s="91" customFormat="1" ht="18.75" customHeight="1">
      <c r="A203" s="32">
        <v>4</v>
      </c>
      <c r="B203" s="6" t="s">
        <v>461</v>
      </c>
      <c r="C203" s="44">
        <v>2016</v>
      </c>
      <c r="D203" s="17" t="s">
        <v>24</v>
      </c>
      <c r="E203" s="255">
        <v>2070.29</v>
      </c>
    </row>
    <row r="204" spans="1:5" s="91" customFormat="1" ht="18.75" customHeight="1">
      <c r="A204" s="32">
        <v>5</v>
      </c>
      <c r="B204" s="6" t="s">
        <v>462</v>
      </c>
      <c r="C204" s="44">
        <v>2017</v>
      </c>
      <c r="D204" s="17" t="s">
        <v>24</v>
      </c>
      <c r="E204" s="255">
        <v>3000</v>
      </c>
    </row>
    <row r="205" spans="1:5" ht="16.5" thickBot="1">
      <c r="A205" s="15"/>
      <c r="B205" s="70" t="s">
        <v>9</v>
      </c>
      <c r="C205" s="183"/>
      <c r="D205" s="184"/>
      <c r="E205" s="265">
        <f>SUM(E200:E204)</f>
        <v>11920.58</v>
      </c>
    </row>
    <row r="206" spans="1:5" s="20" customFormat="1" ht="26.25" customHeight="1">
      <c r="A206" s="359" t="s">
        <v>198</v>
      </c>
      <c r="B206" s="359"/>
      <c r="C206" s="359"/>
      <c r="D206" s="359"/>
      <c r="E206" s="359"/>
    </row>
    <row r="207" spans="1:5" s="20" customFormat="1" ht="24" customHeight="1">
      <c r="A207" s="32">
        <v>1</v>
      </c>
      <c r="B207" s="104" t="s">
        <v>53</v>
      </c>
      <c r="C207" s="51">
        <v>2011</v>
      </c>
      <c r="D207" s="51" t="s">
        <v>24</v>
      </c>
      <c r="E207" s="257">
        <v>2000</v>
      </c>
    </row>
    <row r="208" spans="1:5" ht="16.5" thickBot="1">
      <c r="A208" s="15"/>
      <c r="B208" s="70" t="s">
        <v>9</v>
      </c>
      <c r="C208" s="72"/>
      <c r="D208" s="31"/>
      <c r="E208" s="256">
        <f>SUM(E207)</f>
        <v>2000</v>
      </c>
    </row>
    <row r="209" spans="1:5" s="20" customFormat="1" ht="22.5" customHeight="1">
      <c r="A209" s="359" t="s">
        <v>100</v>
      </c>
      <c r="B209" s="359"/>
      <c r="C209" s="359"/>
      <c r="D209" s="359"/>
      <c r="E209" s="359"/>
    </row>
    <row r="210" spans="1:5" s="91" customFormat="1" ht="22.5" customHeight="1">
      <c r="A210" s="143">
        <v>1</v>
      </c>
      <c r="B210" s="104" t="s">
        <v>269</v>
      </c>
      <c r="C210" s="51">
        <v>2013</v>
      </c>
      <c r="D210" s="51" t="s">
        <v>24</v>
      </c>
      <c r="E210" s="257">
        <v>1469.28</v>
      </c>
    </row>
    <row r="211" spans="1:5" s="91" customFormat="1" ht="22.5" customHeight="1">
      <c r="A211" s="143">
        <v>2</v>
      </c>
      <c r="B211" s="104" t="s">
        <v>321</v>
      </c>
      <c r="C211" s="51">
        <v>2016</v>
      </c>
      <c r="D211" s="51" t="s">
        <v>24</v>
      </c>
      <c r="E211" s="257">
        <v>2033</v>
      </c>
    </row>
    <row r="212" spans="1:5" s="91" customFormat="1" ht="22.5" customHeight="1">
      <c r="A212" s="143">
        <v>3</v>
      </c>
      <c r="B212" s="104" t="s">
        <v>321</v>
      </c>
      <c r="C212" s="51">
        <v>2016</v>
      </c>
      <c r="D212" s="51" t="s">
        <v>24</v>
      </c>
      <c r="E212" s="257">
        <v>2033</v>
      </c>
    </row>
    <row r="213" spans="1:5" s="91" customFormat="1" ht="22.5" customHeight="1">
      <c r="A213" s="143">
        <v>4</v>
      </c>
      <c r="B213" s="104" t="s">
        <v>26</v>
      </c>
      <c r="C213" s="51">
        <v>2018</v>
      </c>
      <c r="D213" s="51" t="s">
        <v>24</v>
      </c>
      <c r="E213" s="257">
        <v>3099</v>
      </c>
    </row>
    <row r="214" spans="1:5" ht="16.5" thickBot="1">
      <c r="A214" s="15"/>
      <c r="B214" s="70" t="s">
        <v>9</v>
      </c>
      <c r="C214" s="72"/>
      <c r="D214" s="31"/>
      <c r="E214" s="266">
        <f>SUM(E210:E213)</f>
        <v>8634.279999999999</v>
      </c>
    </row>
    <row r="215" spans="1:5" ht="27" customHeight="1">
      <c r="A215" s="362" t="s">
        <v>54</v>
      </c>
      <c r="B215" s="362"/>
      <c r="C215" s="362"/>
      <c r="D215" s="362"/>
      <c r="E215" s="362"/>
    </row>
    <row r="216" spans="1:8" s="91" customFormat="1" ht="23.25" customHeight="1">
      <c r="A216" s="225">
        <v>1</v>
      </c>
      <c r="B216" s="308" t="s">
        <v>150</v>
      </c>
      <c r="C216" s="190"/>
      <c r="D216" s="17" t="s">
        <v>24</v>
      </c>
      <c r="E216" s="250">
        <v>770</v>
      </c>
      <c r="G216" s="361"/>
      <c r="H216" s="361"/>
    </row>
    <row r="217" spans="1:8" s="91" customFormat="1" ht="23.25" customHeight="1">
      <c r="A217" s="225">
        <v>2</v>
      </c>
      <c r="B217" s="308" t="s">
        <v>151</v>
      </c>
      <c r="C217" s="190"/>
      <c r="D217" s="17" t="s">
        <v>24</v>
      </c>
      <c r="E217" s="250">
        <v>2100</v>
      </c>
      <c r="G217" s="361"/>
      <c r="H217" s="361"/>
    </row>
    <row r="218" spans="1:8" s="91" customFormat="1" ht="23.25" customHeight="1">
      <c r="A218" s="225">
        <v>3</v>
      </c>
      <c r="B218" s="308" t="s">
        <v>152</v>
      </c>
      <c r="C218" s="118"/>
      <c r="D218" s="17" t="s">
        <v>24</v>
      </c>
      <c r="E218" s="312">
        <v>2200</v>
      </c>
      <c r="G218" s="361"/>
      <c r="H218" s="361"/>
    </row>
    <row r="219" spans="1:8" s="91" customFormat="1" ht="23.25" customHeight="1">
      <c r="A219" s="225">
        <v>4</v>
      </c>
      <c r="B219" s="308" t="s">
        <v>153</v>
      </c>
      <c r="C219" s="190"/>
      <c r="D219" s="17" t="s">
        <v>24</v>
      </c>
      <c r="E219" s="250">
        <v>2300</v>
      </c>
      <c r="G219" s="226"/>
      <c r="H219" s="98"/>
    </row>
    <row r="220" spans="1:8" s="91" customFormat="1" ht="23.25" customHeight="1">
      <c r="A220" s="225">
        <v>5</v>
      </c>
      <c r="B220" s="308" t="s">
        <v>154</v>
      </c>
      <c r="C220" s="190"/>
      <c r="D220" s="17" t="s">
        <v>24</v>
      </c>
      <c r="E220" s="250">
        <v>650.01</v>
      </c>
      <c r="G220" s="226"/>
      <c r="H220" s="98"/>
    </row>
    <row r="221" spans="1:8" s="91" customFormat="1" ht="23.25" customHeight="1">
      <c r="A221" s="225">
        <v>6</v>
      </c>
      <c r="B221" s="308" t="s">
        <v>155</v>
      </c>
      <c r="C221" s="190"/>
      <c r="D221" s="17" t="s">
        <v>24</v>
      </c>
      <c r="E221" s="250">
        <v>250</v>
      </c>
      <c r="G221" s="227"/>
      <c r="H221" s="98"/>
    </row>
    <row r="222" spans="1:8" s="91" customFormat="1" ht="23.25" customHeight="1">
      <c r="A222" s="225">
        <v>7</v>
      </c>
      <c r="B222" s="308" t="s">
        <v>156</v>
      </c>
      <c r="C222" s="190"/>
      <c r="D222" s="17" t="s">
        <v>24</v>
      </c>
      <c r="E222" s="250">
        <v>3800</v>
      </c>
      <c r="G222" s="227"/>
      <c r="H222" s="98"/>
    </row>
    <row r="223" spans="1:8" s="91" customFormat="1" ht="23.25" customHeight="1">
      <c r="A223" s="225">
        <v>8</v>
      </c>
      <c r="B223" s="308" t="s">
        <v>270</v>
      </c>
      <c r="C223" s="190"/>
      <c r="D223" s="17" t="s">
        <v>24</v>
      </c>
      <c r="E223" s="250">
        <v>559.99</v>
      </c>
      <c r="G223" s="227"/>
      <c r="H223" s="98"/>
    </row>
    <row r="224" spans="1:8" s="91" customFormat="1" ht="23.25" customHeight="1">
      <c r="A224" s="225">
        <v>9</v>
      </c>
      <c r="B224" s="308" t="s">
        <v>271</v>
      </c>
      <c r="C224" s="190"/>
      <c r="D224" s="17" t="s">
        <v>24</v>
      </c>
      <c r="E224" s="250">
        <v>1779.98</v>
      </c>
      <c r="G224" s="227"/>
      <c r="H224" s="98"/>
    </row>
    <row r="225" spans="1:5" ht="16.5" thickBot="1">
      <c r="A225" s="11"/>
      <c r="B225" s="68" t="s">
        <v>9</v>
      </c>
      <c r="C225" s="11"/>
      <c r="D225" s="11"/>
      <c r="E225" s="249">
        <f>SUM(E216:E224)</f>
        <v>14409.98</v>
      </c>
    </row>
    <row r="226" spans="1:5" s="18" customFormat="1" ht="22.5" customHeight="1">
      <c r="A226" s="362" t="s">
        <v>110</v>
      </c>
      <c r="B226" s="362"/>
      <c r="C226" s="362"/>
      <c r="D226" s="362"/>
      <c r="E226" s="362"/>
    </row>
    <row r="227" spans="1:5" s="91" customFormat="1" ht="20.25" customHeight="1">
      <c r="A227" s="32">
        <v>1</v>
      </c>
      <c r="B227" s="24" t="s">
        <v>203</v>
      </c>
      <c r="C227" s="32">
        <v>2013</v>
      </c>
      <c r="D227" s="32" t="s">
        <v>24</v>
      </c>
      <c r="E227" s="87">
        <v>2000</v>
      </c>
    </row>
    <row r="228" spans="1:5" s="91" customFormat="1" ht="20.25" customHeight="1">
      <c r="A228" s="32">
        <v>2</v>
      </c>
      <c r="B228" s="79" t="s">
        <v>232</v>
      </c>
      <c r="C228" s="42">
        <v>2014</v>
      </c>
      <c r="D228" s="52" t="s">
        <v>24</v>
      </c>
      <c r="E228" s="89">
        <v>1400</v>
      </c>
    </row>
    <row r="229" spans="1:5" s="91" customFormat="1" ht="20.25" customHeight="1">
      <c r="A229" s="32">
        <v>3</v>
      </c>
      <c r="B229" s="24" t="s">
        <v>734</v>
      </c>
      <c r="C229" s="32">
        <v>2018</v>
      </c>
      <c r="D229" s="32" t="s">
        <v>24</v>
      </c>
      <c r="E229" s="88">
        <v>5520</v>
      </c>
    </row>
    <row r="230" spans="1:5" s="91" customFormat="1" ht="20.25" customHeight="1">
      <c r="A230" s="32">
        <v>4</v>
      </c>
      <c r="B230" s="79" t="s">
        <v>53</v>
      </c>
      <c r="C230" s="42">
        <v>2014</v>
      </c>
      <c r="D230" s="52" t="s">
        <v>24</v>
      </c>
      <c r="E230" s="106">
        <v>1999</v>
      </c>
    </row>
    <row r="231" spans="1:5" ht="21.75" customHeight="1" thickBot="1">
      <c r="A231" s="180"/>
      <c r="B231" s="181" t="s">
        <v>9</v>
      </c>
      <c r="C231" s="182"/>
      <c r="D231" s="183"/>
      <c r="E231" s="267">
        <f>SUM(E227:E230)</f>
        <v>10919</v>
      </c>
    </row>
    <row r="232" spans="1:5" s="18" customFormat="1" ht="22.5" customHeight="1">
      <c r="A232" s="363" t="s">
        <v>205</v>
      </c>
      <c r="B232" s="363"/>
      <c r="C232" s="363"/>
      <c r="D232" s="363"/>
      <c r="E232" s="363"/>
    </row>
    <row r="233" spans="1:5" s="18" customFormat="1" ht="22.5" customHeight="1">
      <c r="A233" s="177">
        <v>1</v>
      </c>
      <c r="B233" s="108" t="s">
        <v>239</v>
      </c>
      <c r="C233" s="109">
        <v>2013</v>
      </c>
      <c r="D233" s="110"/>
      <c r="E233" s="268">
        <v>1900</v>
      </c>
    </row>
    <row r="234" spans="1:5" ht="19.5" customHeight="1" thickBot="1">
      <c r="A234" s="180"/>
      <c r="B234" s="181" t="s">
        <v>9</v>
      </c>
      <c r="C234" s="182"/>
      <c r="D234" s="183"/>
      <c r="E234" s="267">
        <f>SUM(E233:E233)</f>
        <v>1900</v>
      </c>
    </row>
    <row r="235" spans="1:5" ht="22.5" customHeight="1">
      <c r="A235" s="363" t="s">
        <v>522</v>
      </c>
      <c r="B235" s="363"/>
      <c r="C235" s="363"/>
      <c r="D235" s="363"/>
      <c r="E235" s="363"/>
    </row>
    <row r="236" spans="1:5" s="219" customFormat="1" ht="26.25" customHeight="1">
      <c r="A236" s="177">
        <v>1</v>
      </c>
      <c r="B236" s="108" t="s">
        <v>239</v>
      </c>
      <c r="C236" s="109">
        <v>2013</v>
      </c>
      <c r="D236" s="110"/>
      <c r="E236" s="268">
        <v>1900</v>
      </c>
    </row>
    <row r="237" spans="1:5" s="219" customFormat="1" ht="26.25" customHeight="1">
      <c r="A237" s="220">
        <v>2</v>
      </c>
      <c r="B237" s="221" t="s">
        <v>525</v>
      </c>
      <c r="C237" s="222" t="s">
        <v>489</v>
      </c>
      <c r="D237" s="167" t="s">
        <v>24</v>
      </c>
      <c r="E237" s="223">
        <v>2069</v>
      </c>
    </row>
    <row r="238" spans="1:5" ht="15" customHeight="1">
      <c r="A238" s="15"/>
      <c r="B238" s="70" t="s">
        <v>9</v>
      </c>
      <c r="C238" s="72"/>
      <c r="D238" s="31"/>
      <c r="E238" s="256">
        <f>SUM(E236:E237)</f>
        <v>3969</v>
      </c>
    </row>
    <row r="239" spans="1:5" ht="15" customHeight="1">
      <c r="A239" s="12"/>
      <c r="B239" s="13"/>
      <c r="C239" s="12"/>
      <c r="D239" s="12"/>
      <c r="E239" s="261"/>
    </row>
    <row r="240" spans="1:5" ht="33.75" customHeight="1">
      <c r="A240" s="356" t="s">
        <v>283</v>
      </c>
      <c r="B240" s="357"/>
      <c r="C240" s="357"/>
      <c r="D240" s="357"/>
      <c r="E240" s="358"/>
    </row>
    <row r="241" spans="1:5" ht="52.5" customHeight="1" thickBot="1">
      <c r="A241" s="14" t="s">
        <v>4</v>
      </c>
      <c r="B241" s="14" t="s">
        <v>11</v>
      </c>
      <c r="C241" s="14" t="s">
        <v>10</v>
      </c>
      <c r="D241" s="67" t="s">
        <v>18</v>
      </c>
      <c r="E241" s="262" t="s">
        <v>19</v>
      </c>
    </row>
    <row r="242" spans="1:5" ht="23.25" customHeight="1">
      <c r="A242" s="359" t="s">
        <v>34</v>
      </c>
      <c r="B242" s="359"/>
      <c r="C242" s="359"/>
      <c r="D242" s="359"/>
      <c r="E242" s="359"/>
    </row>
    <row r="243" spans="1:5" ht="23.25" customHeight="1">
      <c r="A243" s="32">
        <v>1</v>
      </c>
      <c r="B243" s="7" t="s">
        <v>370</v>
      </c>
      <c r="C243" s="9">
        <v>2013</v>
      </c>
      <c r="D243" s="9" t="s">
        <v>24</v>
      </c>
      <c r="E243" s="253">
        <v>26587.37</v>
      </c>
    </row>
    <row r="244" spans="1:5" ht="23.25" customHeight="1">
      <c r="A244" s="32">
        <v>2</v>
      </c>
      <c r="B244" s="7" t="s">
        <v>371</v>
      </c>
      <c r="C244" s="9">
        <v>2013</v>
      </c>
      <c r="D244" s="9" t="s">
        <v>24</v>
      </c>
      <c r="E244" s="253">
        <v>31633.77</v>
      </c>
    </row>
    <row r="245" spans="1:5" ht="16.5" thickBot="1">
      <c r="A245" s="15"/>
      <c r="B245" s="71" t="s">
        <v>9</v>
      </c>
      <c r="C245" s="15"/>
      <c r="D245" s="15"/>
      <c r="E245" s="269">
        <f>SUM(E243:E244)</f>
        <v>58221.14</v>
      </c>
    </row>
    <row r="246" spans="1:5" ht="25.5" customHeight="1">
      <c r="A246" s="362" t="s">
        <v>110</v>
      </c>
      <c r="B246" s="362"/>
      <c r="C246" s="362"/>
      <c r="D246" s="362"/>
      <c r="E246" s="362"/>
    </row>
    <row r="247" spans="1:5" ht="22.5" customHeight="1">
      <c r="A247" s="32">
        <v>1</v>
      </c>
      <c r="B247" s="7" t="s">
        <v>233</v>
      </c>
      <c r="C247" s="9">
        <v>2013</v>
      </c>
      <c r="D247" s="9"/>
      <c r="E247" s="253">
        <v>3940.94</v>
      </c>
    </row>
    <row r="248" spans="1:5" ht="16.5" thickBot="1">
      <c r="A248" s="15"/>
      <c r="B248" s="71" t="s">
        <v>9</v>
      </c>
      <c r="C248" s="15"/>
      <c r="D248" s="15"/>
      <c r="E248" s="269">
        <f>SUM(E247:E247)</f>
        <v>3940.94</v>
      </c>
    </row>
    <row r="249" spans="1:5" ht="20.25" customHeight="1">
      <c r="A249" s="359" t="s">
        <v>242</v>
      </c>
      <c r="B249" s="359"/>
      <c r="C249" s="359"/>
      <c r="D249" s="359"/>
      <c r="E249" s="359"/>
    </row>
    <row r="250" spans="1:5" ht="20.25" customHeight="1">
      <c r="A250" s="32">
        <v>1</v>
      </c>
      <c r="B250" s="7" t="s">
        <v>470</v>
      </c>
      <c r="C250" s="9"/>
      <c r="D250" s="9" t="s">
        <v>24</v>
      </c>
      <c r="E250" s="253">
        <v>8000</v>
      </c>
    </row>
    <row r="251" spans="1:5" ht="15.75">
      <c r="A251" s="15"/>
      <c r="B251" s="71" t="s">
        <v>9</v>
      </c>
      <c r="C251" s="15"/>
      <c r="D251" s="15"/>
      <c r="E251" s="269">
        <f>SUM(E250:E250)</f>
        <v>8000</v>
      </c>
    </row>
    <row r="252" spans="1:5" ht="15.75">
      <c r="A252" s="179"/>
      <c r="B252" s="178"/>
      <c r="C252" s="179"/>
      <c r="D252" s="179"/>
      <c r="E252" s="270"/>
    </row>
    <row r="253" spans="1:5" s="136" customFormat="1" ht="21.75" customHeight="1">
      <c r="A253" s="138"/>
      <c r="B253" s="137" t="s">
        <v>130</v>
      </c>
      <c r="C253" s="137"/>
      <c r="D253" s="137"/>
      <c r="E253" s="271">
        <f>SUM(E49,E55,E63,E94,E100,E104,E117,E126,E131,E135)</f>
        <v>533501.99</v>
      </c>
    </row>
    <row r="254" spans="1:5" s="136" customFormat="1" ht="21.75" customHeight="1">
      <c r="A254" s="138"/>
      <c r="B254" s="137" t="s">
        <v>131</v>
      </c>
      <c r="C254" s="137"/>
      <c r="D254" s="137"/>
      <c r="E254" s="271">
        <f>SUM(E238,E234,E231,E225,E214,E208,E205,E198,E175,E163)</f>
        <v>168314.46000000002</v>
      </c>
    </row>
    <row r="255" spans="1:5" s="136" customFormat="1" ht="21.75" customHeight="1">
      <c r="A255" s="138"/>
      <c r="B255" s="137" t="s">
        <v>132</v>
      </c>
      <c r="C255" s="137"/>
      <c r="D255" s="137"/>
      <c r="E255" s="271">
        <f>SUM(E245,E248,E251)</f>
        <v>70162.08</v>
      </c>
    </row>
  </sheetData>
  <sheetProtection/>
  <mergeCells count="33">
    <mergeCell ref="G218:H218"/>
    <mergeCell ref="A215:E215"/>
    <mergeCell ref="A4:E4"/>
    <mergeCell ref="A139:E139"/>
    <mergeCell ref="A50:E50"/>
    <mergeCell ref="A64:E64"/>
    <mergeCell ref="C88:C91"/>
    <mergeCell ref="D88:D91"/>
    <mergeCell ref="E88:E91"/>
    <mergeCell ref="G216:H216"/>
    <mergeCell ref="A2:E2"/>
    <mergeCell ref="A56:E56"/>
    <mergeCell ref="A176:E176"/>
    <mergeCell ref="A199:E199"/>
    <mergeCell ref="A232:E232"/>
    <mergeCell ref="A206:E206"/>
    <mergeCell ref="A132:E132"/>
    <mergeCell ref="G217:H217"/>
    <mergeCell ref="A249:E249"/>
    <mergeCell ref="A1:E1"/>
    <mergeCell ref="A226:E226"/>
    <mergeCell ref="A246:E246"/>
    <mergeCell ref="A242:E242"/>
    <mergeCell ref="A105:E105"/>
    <mergeCell ref="A235:E235"/>
    <mergeCell ref="A164:E164"/>
    <mergeCell ref="A95:E95"/>
    <mergeCell ref="A240:E240"/>
    <mergeCell ref="A101:E101"/>
    <mergeCell ref="A118:E118"/>
    <mergeCell ref="A137:E137"/>
    <mergeCell ref="A127:E127"/>
    <mergeCell ref="A209:E209"/>
  </mergeCells>
  <printOptions/>
  <pageMargins left="0.2578125" right="0.31604166666666667" top="0.22604166666666667" bottom="0.26479166666666665" header="0.3" footer="0.3"/>
  <pageSetup horizontalDpi="600" verticalDpi="600" orientation="portrait" paperSize="9" scale="59" r:id="rId1"/>
  <rowBreaks count="3" manualBreakCount="3">
    <brk id="60" max="4" man="1"/>
    <brk id="113" max="4" man="1"/>
    <brk id="17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80" zoomScaleNormal="80" zoomScaleSheetLayoutView="80" zoomScalePageLayoutView="80" workbookViewId="0" topLeftCell="A25">
      <selection activeCell="I20" sqref="I20"/>
    </sheetView>
  </sheetViews>
  <sheetFormatPr defaultColWidth="8.796875" defaultRowHeight="14.25"/>
  <cols>
    <col min="1" max="1" width="3.8984375" style="3" bestFit="1" customWidth="1"/>
    <col min="2" max="2" width="19.69921875" style="3" customWidth="1"/>
    <col min="3" max="3" width="11.8984375" style="3" customWidth="1"/>
    <col min="4" max="4" width="21.8984375" style="186" customWidth="1"/>
    <col min="5" max="5" width="8.69921875" style="3" customWidth="1"/>
    <col min="6" max="6" width="11.09765625" style="3" customWidth="1"/>
    <col min="7" max="7" width="9.09765625" style="3" customWidth="1"/>
    <col min="8" max="8" width="11.69921875" style="3" customWidth="1"/>
    <col min="9" max="9" width="16.69921875" style="3" customWidth="1"/>
    <col min="10" max="10" width="15.3984375" style="3" customWidth="1"/>
    <col min="11" max="11" width="15" style="3" customWidth="1"/>
    <col min="12" max="12" width="19.19921875" style="3" customWidth="1"/>
    <col min="13" max="16384" width="9" style="3" customWidth="1"/>
  </cols>
  <sheetData>
    <row r="1" spans="1:12" ht="21.75" customHeight="1">
      <c r="A1" s="5"/>
      <c r="B1" s="378" t="s">
        <v>538</v>
      </c>
      <c r="C1" s="378"/>
      <c r="D1" s="378"/>
      <c r="E1" s="378"/>
      <c r="F1" s="378"/>
      <c r="G1" s="378"/>
      <c r="H1" s="378"/>
      <c r="I1" s="378"/>
      <c r="J1" s="378"/>
      <c r="K1" s="378"/>
      <c r="L1" s="5"/>
    </row>
    <row r="2" spans="1:12" ht="22.5" customHeight="1">
      <c r="A2" s="385" t="s">
        <v>284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</row>
    <row r="3" spans="1:12" s="162" customFormat="1" ht="45.75" customHeight="1">
      <c r="A3" s="388" t="s">
        <v>0</v>
      </c>
      <c r="B3" s="377" t="s">
        <v>21</v>
      </c>
      <c r="C3" s="377" t="s">
        <v>22</v>
      </c>
      <c r="D3" s="389" t="s">
        <v>12</v>
      </c>
      <c r="E3" s="379" t="s">
        <v>13</v>
      </c>
      <c r="F3" s="379" t="s">
        <v>14</v>
      </c>
      <c r="G3" s="379" t="s">
        <v>10</v>
      </c>
      <c r="H3" s="379" t="s">
        <v>15</v>
      </c>
      <c r="I3" s="390" t="s">
        <v>16</v>
      </c>
      <c r="J3" s="390"/>
      <c r="K3" s="379" t="s">
        <v>438</v>
      </c>
      <c r="L3" s="379" t="s">
        <v>17</v>
      </c>
    </row>
    <row r="4" spans="1:12" s="162" customFormat="1" ht="60.75" customHeight="1">
      <c r="A4" s="388"/>
      <c r="B4" s="377"/>
      <c r="C4" s="377"/>
      <c r="D4" s="389"/>
      <c r="E4" s="379"/>
      <c r="F4" s="379"/>
      <c r="G4" s="379"/>
      <c r="H4" s="379"/>
      <c r="I4" s="322" t="s">
        <v>518</v>
      </c>
      <c r="J4" s="322" t="s">
        <v>519</v>
      </c>
      <c r="K4" s="379"/>
      <c r="L4" s="379"/>
    </row>
    <row r="5" spans="1:12" s="162" customFormat="1" ht="60.75" customHeight="1">
      <c r="A5" s="191">
        <v>1</v>
      </c>
      <c r="B5" s="192" t="s">
        <v>86</v>
      </c>
      <c r="C5" s="192" t="s">
        <v>134</v>
      </c>
      <c r="D5" s="192" t="s">
        <v>87</v>
      </c>
      <c r="E5" s="125">
        <v>11329</v>
      </c>
      <c r="F5" s="126" t="s">
        <v>88</v>
      </c>
      <c r="G5" s="127">
        <v>2010</v>
      </c>
      <c r="H5" s="128" t="s">
        <v>89</v>
      </c>
      <c r="I5" s="129">
        <v>46000</v>
      </c>
      <c r="J5" s="129"/>
      <c r="K5" s="129" t="s">
        <v>67</v>
      </c>
      <c r="L5" s="128" t="s">
        <v>442</v>
      </c>
    </row>
    <row r="6" spans="1:12" s="162" customFormat="1" ht="43.5" customHeight="1">
      <c r="A6" s="134">
        <v>2</v>
      </c>
      <c r="B6" s="192" t="s">
        <v>437</v>
      </c>
      <c r="C6" s="192" t="s">
        <v>134</v>
      </c>
      <c r="D6" s="192" t="s">
        <v>372</v>
      </c>
      <c r="E6" s="125"/>
      <c r="F6" s="126"/>
      <c r="G6" s="127">
        <v>2015</v>
      </c>
      <c r="H6" s="128"/>
      <c r="I6" s="129">
        <v>19396.99</v>
      </c>
      <c r="J6" s="129"/>
      <c r="K6" s="129" t="s">
        <v>67</v>
      </c>
      <c r="L6" s="128" t="s">
        <v>441</v>
      </c>
    </row>
    <row r="7" spans="1:12" s="162" customFormat="1" ht="28.5" customHeight="1">
      <c r="A7" s="191">
        <v>3</v>
      </c>
      <c r="B7" s="192" t="s">
        <v>377</v>
      </c>
      <c r="C7" s="192" t="s">
        <v>134</v>
      </c>
      <c r="D7" s="192" t="s">
        <v>373</v>
      </c>
      <c r="E7" s="125"/>
      <c r="F7" s="126"/>
      <c r="G7" s="127">
        <v>2015</v>
      </c>
      <c r="H7" s="128"/>
      <c r="I7" s="129">
        <v>1718.99</v>
      </c>
      <c r="J7" s="129"/>
      <c r="K7" s="129" t="s">
        <v>67</v>
      </c>
      <c r="L7" s="128" t="s">
        <v>439</v>
      </c>
    </row>
    <row r="8" spans="1:12" s="162" customFormat="1" ht="48" customHeight="1">
      <c r="A8" s="134">
        <v>4</v>
      </c>
      <c r="B8" s="192" t="s">
        <v>436</v>
      </c>
      <c r="C8" s="192" t="s">
        <v>134</v>
      </c>
      <c r="D8" s="192" t="s">
        <v>262</v>
      </c>
      <c r="E8" s="125"/>
      <c r="F8" s="126"/>
      <c r="G8" s="127">
        <v>2016</v>
      </c>
      <c r="H8" s="128"/>
      <c r="I8" s="129">
        <v>2319.99</v>
      </c>
      <c r="J8" s="129"/>
      <c r="K8" s="129" t="s">
        <v>67</v>
      </c>
      <c r="L8" s="128" t="s">
        <v>440</v>
      </c>
    </row>
    <row r="9" spans="1:12" s="162" customFormat="1" ht="38.25" customHeight="1">
      <c r="A9" s="191">
        <v>5</v>
      </c>
      <c r="B9" s="192" t="s">
        <v>29</v>
      </c>
      <c r="C9" s="192" t="s">
        <v>134</v>
      </c>
      <c r="D9" s="192" t="s">
        <v>374</v>
      </c>
      <c r="E9" s="125"/>
      <c r="F9" s="126"/>
      <c r="G9" s="127">
        <v>2016</v>
      </c>
      <c r="H9" s="128"/>
      <c r="I9" s="129">
        <v>3296.06</v>
      </c>
      <c r="J9" s="129"/>
      <c r="K9" s="129" t="s">
        <v>67</v>
      </c>
      <c r="L9" s="128" t="s">
        <v>439</v>
      </c>
    </row>
    <row r="10" spans="1:12" s="162" customFormat="1" ht="90">
      <c r="A10" s="134">
        <v>6</v>
      </c>
      <c r="B10" s="192" t="s">
        <v>517</v>
      </c>
      <c r="C10" s="128" t="s">
        <v>514</v>
      </c>
      <c r="D10" s="134" t="s">
        <v>513</v>
      </c>
      <c r="E10" s="125"/>
      <c r="F10" s="126"/>
      <c r="G10" s="127">
        <v>2017</v>
      </c>
      <c r="H10" s="128"/>
      <c r="I10" s="129">
        <v>95000</v>
      </c>
      <c r="J10" s="129"/>
      <c r="K10" s="129" t="s">
        <v>67</v>
      </c>
      <c r="L10" s="128" t="s">
        <v>520</v>
      </c>
    </row>
    <row r="11" spans="1:12" s="162" customFormat="1" ht="90">
      <c r="A11" s="191">
        <v>7</v>
      </c>
      <c r="B11" s="192" t="s">
        <v>517</v>
      </c>
      <c r="C11" s="128" t="s">
        <v>514</v>
      </c>
      <c r="D11" s="134" t="s">
        <v>515</v>
      </c>
      <c r="E11" s="125"/>
      <c r="F11" s="126"/>
      <c r="G11" s="127">
        <v>2017</v>
      </c>
      <c r="H11" s="128"/>
      <c r="I11" s="129">
        <v>4864.32</v>
      </c>
      <c r="J11" s="129"/>
      <c r="K11" s="129" t="s">
        <v>67</v>
      </c>
      <c r="L11" s="128" t="s">
        <v>520</v>
      </c>
    </row>
    <row r="12" spans="1:12" s="162" customFormat="1" ht="30">
      <c r="A12" s="134">
        <v>8</v>
      </c>
      <c r="B12" s="192" t="s">
        <v>517</v>
      </c>
      <c r="C12" s="192" t="s">
        <v>387</v>
      </c>
      <c r="D12" s="134" t="s">
        <v>516</v>
      </c>
      <c r="E12" s="125"/>
      <c r="F12" s="126"/>
      <c r="G12" s="127">
        <v>2017</v>
      </c>
      <c r="H12" s="128"/>
      <c r="I12" s="129">
        <v>3250</v>
      </c>
      <c r="J12" s="129"/>
      <c r="K12" s="129" t="s">
        <v>67</v>
      </c>
      <c r="L12" s="128" t="s">
        <v>521</v>
      </c>
    </row>
    <row r="13" spans="1:12" s="162" customFormat="1" ht="30">
      <c r="A13" s="191">
        <v>9</v>
      </c>
      <c r="B13" s="192" t="s">
        <v>517</v>
      </c>
      <c r="C13" s="192" t="s">
        <v>791</v>
      </c>
      <c r="D13" s="134" t="s">
        <v>792</v>
      </c>
      <c r="E13" s="125"/>
      <c r="F13" s="126"/>
      <c r="G13" s="289">
        <v>2018</v>
      </c>
      <c r="H13" s="128"/>
      <c r="I13" s="128">
        <v>617.5</v>
      </c>
      <c r="J13" s="128"/>
      <c r="K13" s="128" t="s">
        <v>67</v>
      </c>
      <c r="L13" s="128" t="s">
        <v>793</v>
      </c>
    </row>
    <row r="14" spans="1:12" s="162" customFormat="1" ht="30">
      <c r="A14" s="134">
        <v>10</v>
      </c>
      <c r="B14" s="192" t="s">
        <v>517</v>
      </c>
      <c r="C14" s="192" t="s">
        <v>387</v>
      </c>
      <c r="D14" s="192" t="s">
        <v>262</v>
      </c>
      <c r="E14" s="125"/>
      <c r="F14" s="126"/>
      <c r="G14" s="289">
        <v>2018</v>
      </c>
      <c r="H14" s="128"/>
      <c r="I14" s="128">
        <v>1249</v>
      </c>
      <c r="J14" s="128"/>
      <c r="K14" s="128" t="s">
        <v>67</v>
      </c>
      <c r="L14" s="128" t="s">
        <v>521</v>
      </c>
    </row>
    <row r="15" spans="1:12" s="162" customFormat="1" ht="30">
      <c r="A15" s="191">
        <v>11</v>
      </c>
      <c r="B15" s="192" t="s">
        <v>517</v>
      </c>
      <c r="C15" s="192" t="s">
        <v>378</v>
      </c>
      <c r="D15" s="134" t="s">
        <v>794</v>
      </c>
      <c r="E15" s="125"/>
      <c r="F15" s="126"/>
      <c r="G15" s="289">
        <v>2018</v>
      </c>
      <c r="H15" s="128"/>
      <c r="I15" s="128">
        <v>4305</v>
      </c>
      <c r="J15" s="128"/>
      <c r="K15" s="128" t="s">
        <v>67</v>
      </c>
      <c r="L15" s="128" t="s">
        <v>795</v>
      </c>
    </row>
    <row r="16" spans="1:12" s="162" customFormat="1" ht="45" customHeight="1">
      <c r="A16" s="134">
        <v>12</v>
      </c>
      <c r="B16" s="192" t="s">
        <v>517</v>
      </c>
      <c r="C16" s="192" t="s">
        <v>378</v>
      </c>
      <c r="D16" s="134" t="s">
        <v>796</v>
      </c>
      <c r="E16" s="125"/>
      <c r="F16" s="126"/>
      <c r="G16" s="289">
        <v>2018</v>
      </c>
      <c r="H16" s="128"/>
      <c r="I16" s="128">
        <v>688.8</v>
      </c>
      <c r="J16" s="128"/>
      <c r="K16" s="128" t="s">
        <v>67</v>
      </c>
      <c r="L16" s="128" t="s">
        <v>795</v>
      </c>
    </row>
    <row r="17" spans="1:12" s="162" customFormat="1" ht="30">
      <c r="A17" s="191">
        <v>13</v>
      </c>
      <c r="B17" s="192" t="s">
        <v>517</v>
      </c>
      <c r="C17" s="192" t="s">
        <v>797</v>
      </c>
      <c r="D17" s="192" t="s">
        <v>798</v>
      </c>
      <c r="E17" s="125"/>
      <c r="F17" s="126"/>
      <c r="G17" s="289">
        <v>2018</v>
      </c>
      <c r="H17" s="128"/>
      <c r="I17" s="128">
        <v>1410</v>
      </c>
      <c r="J17" s="128"/>
      <c r="K17" s="128" t="s">
        <v>67</v>
      </c>
      <c r="L17" s="128" t="s">
        <v>797</v>
      </c>
    </row>
    <row r="18" spans="1:12" s="162" customFormat="1" ht="22.5" customHeight="1">
      <c r="A18" s="134">
        <v>14</v>
      </c>
      <c r="B18" s="192" t="s">
        <v>517</v>
      </c>
      <c r="C18" s="192" t="s">
        <v>791</v>
      </c>
      <c r="D18" s="192" t="s">
        <v>262</v>
      </c>
      <c r="E18" s="125"/>
      <c r="F18" s="126"/>
      <c r="G18" s="289">
        <v>2018</v>
      </c>
      <c r="H18" s="128"/>
      <c r="I18" s="128">
        <v>898.99</v>
      </c>
      <c r="J18" s="128"/>
      <c r="K18" s="128" t="s">
        <v>67</v>
      </c>
      <c r="L18" s="128" t="s">
        <v>799</v>
      </c>
    </row>
    <row r="19" spans="1:12" s="162" customFormat="1" ht="22.5" customHeight="1">
      <c r="A19" s="191">
        <v>15</v>
      </c>
      <c r="B19" s="192" t="s">
        <v>517</v>
      </c>
      <c r="C19" s="192" t="s">
        <v>791</v>
      </c>
      <c r="D19" s="192" t="s">
        <v>800</v>
      </c>
      <c r="E19" s="125"/>
      <c r="F19" s="126"/>
      <c r="G19" s="289">
        <v>2018</v>
      </c>
      <c r="H19" s="128"/>
      <c r="I19" s="128">
        <v>2033.01</v>
      </c>
      <c r="J19" s="128"/>
      <c r="K19" s="128" t="s">
        <v>67</v>
      </c>
      <c r="L19" s="128" t="s">
        <v>801</v>
      </c>
    </row>
    <row r="20" spans="1:12" s="162" customFormat="1" ht="22.5" customHeight="1">
      <c r="A20" s="134">
        <v>16</v>
      </c>
      <c r="B20" s="192" t="s">
        <v>517</v>
      </c>
      <c r="C20" s="192" t="s">
        <v>791</v>
      </c>
      <c r="D20" s="192" t="s">
        <v>802</v>
      </c>
      <c r="E20" s="125"/>
      <c r="F20" s="126"/>
      <c r="G20" s="289">
        <v>2018</v>
      </c>
      <c r="H20" s="128"/>
      <c r="I20" s="128">
        <v>835</v>
      </c>
      <c r="J20" s="128"/>
      <c r="K20" s="128" t="s">
        <v>67</v>
      </c>
      <c r="L20" s="128" t="s">
        <v>801</v>
      </c>
    </row>
    <row r="21" spans="1:12" s="162" customFormat="1" ht="30">
      <c r="A21" s="191">
        <v>17</v>
      </c>
      <c r="B21" s="192" t="s">
        <v>517</v>
      </c>
      <c r="C21" s="192" t="s">
        <v>791</v>
      </c>
      <c r="D21" s="192" t="s">
        <v>803</v>
      </c>
      <c r="E21" s="125"/>
      <c r="F21" s="126"/>
      <c r="G21" s="289">
        <v>2018</v>
      </c>
      <c r="H21" s="128"/>
      <c r="I21" s="128">
        <v>1499</v>
      </c>
      <c r="J21" s="128"/>
      <c r="K21" s="128" t="s">
        <v>67</v>
      </c>
      <c r="L21" s="128" t="s">
        <v>801</v>
      </c>
    </row>
    <row r="22" spans="1:12" s="162" customFormat="1" ht="30">
      <c r="A22" s="134">
        <v>18</v>
      </c>
      <c r="B22" s="192" t="s">
        <v>517</v>
      </c>
      <c r="C22" s="192" t="s">
        <v>384</v>
      </c>
      <c r="D22" s="192" t="s">
        <v>918</v>
      </c>
      <c r="E22" s="125"/>
      <c r="F22" s="126"/>
      <c r="G22" s="289">
        <v>2018</v>
      </c>
      <c r="H22" s="128"/>
      <c r="I22" s="128">
        <v>1070</v>
      </c>
      <c r="J22" s="128"/>
      <c r="K22" s="128" t="s">
        <v>67</v>
      </c>
      <c r="L22" s="128" t="s">
        <v>804</v>
      </c>
    </row>
    <row r="23" spans="1:12" s="163" customFormat="1" ht="30" customHeight="1">
      <c r="A23" s="191">
        <v>19</v>
      </c>
      <c r="B23" s="189" t="s">
        <v>112</v>
      </c>
      <c r="C23" s="189" t="s">
        <v>112</v>
      </c>
      <c r="D23" s="189" t="s">
        <v>113</v>
      </c>
      <c r="E23" s="130"/>
      <c r="F23" s="130"/>
      <c r="G23" s="130"/>
      <c r="H23" s="130"/>
      <c r="I23" s="131"/>
      <c r="J23" s="131">
        <v>29920</v>
      </c>
      <c r="K23" s="129" t="s">
        <v>67</v>
      </c>
      <c r="L23" s="131" t="s">
        <v>135</v>
      </c>
    </row>
    <row r="24" spans="1:12" s="163" customFormat="1" ht="27" customHeight="1">
      <c r="A24" s="134">
        <v>20</v>
      </c>
      <c r="B24" s="189" t="s">
        <v>112</v>
      </c>
      <c r="C24" s="189" t="s">
        <v>112</v>
      </c>
      <c r="D24" s="189" t="s">
        <v>114</v>
      </c>
      <c r="E24" s="130"/>
      <c r="F24" s="130"/>
      <c r="G24" s="130"/>
      <c r="H24" s="130"/>
      <c r="I24" s="131"/>
      <c r="J24" s="131">
        <v>3755.16</v>
      </c>
      <c r="K24" s="129" t="s">
        <v>67</v>
      </c>
      <c r="L24" s="131" t="s">
        <v>135</v>
      </c>
    </row>
    <row r="25" spans="1:12" s="163" customFormat="1" ht="45">
      <c r="A25" s="191">
        <v>21</v>
      </c>
      <c r="B25" s="189" t="s">
        <v>112</v>
      </c>
      <c r="C25" s="189" t="s">
        <v>112</v>
      </c>
      <c r="D25" s="189" t="s">
        <v>115</v>
      </c>
      <c r="E25" s="130"/>
      <c r="F25" s="130"/>
      <c r="G25" s="130"/>
      <c r="H25" s="130"/>
      <c r="I25" s="132"/>
      <c r="J25" s="132">
        <v>3600.12</v>
      </c>
      <c r="K25" s="129" t="s">
        <v>67</v>
      </c>
      <c r="L25" s="131" t="s">
        <v>135</v>
      </c>
    </row>
    <row r="26" spans="1:12" s="163" customFormat="1" ht="24.75" customHeight="1">
      <c r="A26" s="134">
        <v>22</v>
      </c>
      <c r="B26" s="189" t="s">
        <v>112</v>
      </c>
      <c r="C26" s="189" t="s">
        <v>112</v>
      </c>
      <c r="D26" s="189" t="s">
        <v>133</v>
      </c>
      <c r="E26" s="130"/>
      <c r="F26" s="130"/>
      <c r="G26" s="130"/>
      <c r="H26" s="130"/>
      <c r="I26" s="132"/>
      <c r="J26" s="132">
        <v>4800</v>
      </c>
      <c r="K26" s="129" t="s">
        <v>67</v>
      </c>
      <c r="L26" s="131" t="s">
        <v>135</v>
      </c>
    </row>
    <row r="27" spans="1:12" s="163" customFormat="1" ht="24" customHeight="1">
      <c r="A27" s="191">
        <v>23</v>
      </c>
      <c r="B27" s="189" t="s">
        <v>112</v>
      </c>
      <c r="C27" s="189" t="s">
        <v>112</v>
      </c>
      <c r="D27" s="189" t="s">
        <v>116</v>
      </c>
      <c r="E27" s="130"/>
      <c r="F27" s="130"/>
      <c r="G27" s="130"/>
      <c r="H27" s="130"/>
      <c r="I27" s="132"/>
      <c r="J27" s="132">
        <v>10193.75</v>
      </c>
      <c r="K27" s="129" t="s">
        <v>67</v>
      </c>
      <c r="L27" s="131" t="s">
        <v>135</v>
      </c>
    </row>
    <row r="28" spans="1:12" s="163" customFormat="1" ht="22.5" customHeight="1">
      <c r="A28" s="134">
        <v>24</v>
      </c>
      <c r="B28" s="189" t="s">
        <v>112</v>
      </c>
      <c r="C28" s="189" t="s">
        <v>112</v>
      </c>
      <c r="D28" s="189" t="s">
        <v>322</v>
      </c>
      <c r="E28" s="130"/>
      <c r="F28" s="130"/>
      <c r="G28" s="130"/>
      <c r="H28" s="130"/>
      <c r="I28" s="132">
        <v>1907.4</v>
      </c>
      <c r="J28" s="132"/>
      <c r="K28" s="129" t="s">
        <v>67</v>
      </c>
      <c r="L28" s="131" t="s">
        <v>135</v>
      </c>
    </row>
    <row r="29" spans="1:12" s="163" customFormat="1" ht="27" customHeight="1">
      <c r="A29" s="191">
        <v>25</v>
      </c>
      <c r="B29" s="189" t="s">
        <v>112</v>
      </c>
      <c r="C29" s="189" t="s">
        <v>112</v>
      </c>
      <c r="D29" s="189" t="s">
        <v>323</v>
      </c>
      <c r="E29" s="130"/>
      <c r="F29" s="130"/>
      <c r="G29" s="130"/>
      <c r="H29" s="130"/>
      <c r="I29" s="132">
        <v>1799</v>
      </c>
      <c r="J29" s="132"/>
      <c r="K29" s="129" t="s">
        <v>67</v>
      </c>
      <c r="L29" s="131" t="s">
        <v>135</v>
      </c>
    </row>
    <row r="30" spans="1:12" s="163" customFormat="1" ht="30">
      <c r="A30" s="134">
        <v>26</v>
      </c>
      <c r="B30" s="189" t="s">
        <v>112</v>
      </c>
      <c r="C30" s="189" t="s">
        <v>112</v>
      </c>
      <c r="D30" s="189" t="s">
        <v>117</v>
      </c>
      <c r="E30" s="130"/>
      <c r="F30" s="130"/>
      <c r="G30" s="130"/>
      <c r="H30" s="130"/>
      <c r="I30" s="132">
        <v>3406</v>
      </c>
      <c r="J30" s="132"/>
      <c r="K30" s="129" t="s">
        <v>67</v>
      </c>
      <c r="L30" s="131" t="s">
        <v>135</v>
      </c>
    </row>
    <row r="31" spans="1:12" s="163" customFormat="1" ht="45">
      <c r="A31" s="191">
        <v>27</v>
      </c>
      <c r="B31" s="189" t="s">
        <v>112</v>
      </c>
      <c r="C31" s="189" t="s">
        <v>112</v>
      </c>
      <c r="D31" s="189" t="s">
        <v>324</v>
      </c>
      <c r="E31" s="130"/>
      <c r="F31" s="130"/>
      <c r="G31" s="130"/>
      <c r="H31" s="130"/>
      <c r="I31" s="132">
        <v>4690</v>
      </c>
      <c r="J31" s="132"/>
      <c r="K31" s="129" t="s">
        <v>67</v>
      </c>
      <c r="L31" s="131" t="s">
        <v>135</v>
      </c>
    </row>
    <row r="32" spans="1:12" s="163" customFormat="1" ht="31.5" customHeight="1">
      <c r="A32" s="134">
        <v>28</v>
      </c>
      <c r="B32" s="189" t="s">
        <v>112</v>
      </c>
      <c r="C32" s="189" t="s">
        <v>112</v>
      </c>
      <c r="D32" s="189" t="s">
        <v>325</v>
      </c>
      <c r="E32" s="130"/>
      <c r="F32" s="130"/>
      <c r="G32" s="130"/>
      <c r="H32" s="130"/>
      <c r="I32" s="132">
        <v>977.95</v>
      </c>
      <c r="J32" s="132"/>
      <c r="K32" s="129" t="s">
        <v>67</v>
      </c>
      <c r="L32" s="131" t="s">
        <v>135</v>
      </c>
    </row>
    <row r="33" spans="1:12" s="163" customFormat="1" ht="30">
      <c r="A33" s="191">
        <v>29</v>
      </c>
      <c r="B33" s="189" t="s">
        <v>112</v>
      </c>
      <c r="C33" s="189" t="s">
        <v>112</v>
      </c>
      <c r="D33" s="189" t="s">
        <v>118</v>
      </c>
      <c r="E33" s="130"/>
      <c r="F33" s="130"/>
      <c r="G33" s="130"/>
      <c r="H33" s="130"/>
      <c r="I33" s="132">
        <v>770</v>
      </c>
      <c r="J33" s="132"/>
      <c r="K33" s="129" t="s">
        <v>67</v>
      </c>
      <c r="L33" s="133" t="s">
        <v>135</v>
      </c>
    </row>
    <row r="34" spans="1:12" s="163" customFormat="1" ht="60">
      <c r="A34" s="134">
        <v>30</v>
      </c>
      <c r="B34" s="189" t="s">
        <v>112</v>
      </c>
      <c r="C34" s="189" t="s">
        <v>112</v>
      </c>
      <c r="D34" s="189" t="s">
        <v>119</v>
      </c>
      <c r="E34" s="130"/>
      <c r="F34" s="130"/>
      <c r="G34" s="130"/>
      <c r="H34" s="130"/>
      <c r="I34" s="133"/>
      <c r="J34" s="132">
        <v>6553</v>
      </c>
      <c r="K34" s="129" t="s">
        <v>58</v>
      </c>
      <c r="L34" s="131" t="s">
        <v>135</v>
      </c>
    </row>
    <row r="35" spans="1:12" s="163" customFormat="1" ht="27.75" customHeight="1">
      <c r="A35" s="191">
        <v>31</v>
      </c>
      <c r="B35" s="189" t="s">
        <v>112</v>
      </c>
      <c r="C35" s="189" t="s">
        <v>112</v>
      </c>
      <c r="D35" s="189" t="s">
        <v>204</v>
      </c>
      <c r="E35" s="130"/>
      <c r="F35" s="130"/>
      <c r="G35" s="130"/>
      <c r="H35" s="130"/>
      <c r="I35" s="132">
        <v>3734.53</v>
      </c>
      <c r="J35" s="132"/>
      <c r="K35" s="129" t="s">
        <v>67</v>
      </c>
      <c r="L35" s="131" t="s">
        <v>135</v>
      </c>
    </row>
    <row r="36" spans="1:12" s="163" customFormat="1" ht="27.75" customHeight="1">
      <c r="A36" s="134">
        <v>32</v>
      </c>
      <c r="B36" s="134" t="s">
        <v>112</v>
      </c>
      <c r="C36" s="134" t="s">
        <v>112</v>
      </c>
      <c r="D36" s="134" t="s">
        <v>234</v>
      </c>
      <c r="E36" s="130"/>
      <c r="F36" s="130"/>
      <c r="G36" s="130"/>
      <c r="H36" s="130"/>
      <c r="I36" s="135">
        <v>8100.01</v>
      </c>
      <c r="J36" s="135"/>
      <c r="K36" s="129" t="s">
        <v>67</v>
      </c>
      <c r="L36" s="131" t="s">
        <v>135</v>
      </c>
    </row>
    <row r="37" spans="1:12" s="163" customFormat="1" ht="27.75" customHeight="1">
      <c r="A37" s="191">
        <v>33</v>
      </c>
      <c r="B37" s="134" t="s">
        <v>112</v>
      </c>
      <c r="C37" s="134" t="s">
        <v>112</v>
      </c>
      <c r="D37" s="134" t="s">
        <v>235</v>
      </c>
      <c r="E37" s="130"/>
      <c r="F37" s="130"/>
      <c r="G37" s="130"/>
      <c r="H37" s="130"/>
      <c r="I37" s="135">
        <v>9800</v>
      </c>
      <c r="J37" s="135"/>
      <c r="K37" s="129" t="s">
        <v>67</v>
      </c>
      <c r="L37" s="131" t="s">
        <v>135</v>
      </c>
    </row>
    <row r="38" spans="1:12" s="163" customFormat="1" ht="33.75" customHeight="1">
      <c r="A38" s="134">
        <v>34</v>
      </c>
      <c r="B38" s="134" t="s">
        <v>112</v>
      </c>
      <c r="C38" s="134" t="s">
        <v>112</v>
      </c>
      <c r="D38" s="134" t="s">
        <v>255</v>
      </c>
      <c r="E38" s="130"/>
      <c r="F38" s="130"/>
      <c r="G38" s="130"/>
      <c r="H38" s="130"/>
      <c r="I38" s="135">
        <v>9585.45</v>
      </c>
      <c r="J38" s="135"/>
      <c r="K38" s="129" t="s">
        <v>58</v>
      </c>
      <c r="L38" s="131" t="s">
        <v>135</v>
      </c>
    </row>
    <row r="39" spans="1:12" s="163" customFormat="1" ht="27.75" customHeight="1">
      <c r="A39" s="191">
        <v>35</v>
      </c>
      <c r="B39" s="134" t="s">
        <v>112</v>
      </c>
      <c r="C39" s="134" t="s">
        <v>112</v>
      </c>
      <c r="D39" s="134" t="s">
        <v>326</v>
      </c>
      <c r="E39" s="130"/>
      <c r="F39" s="130"/>
      <c r="G39" s="130"/>
      <c r="H39" s="130"/>
      <c r="I39" s="135">
        <v>1699</v>
      </c>
      <c r="J39" s="135"/>
      <c r="K39" s="129" t="s">
        <v>67</v>
      </c>
      <c r="L39" s="131" t="s">
        <v>135</v>
      </c>
    </row>
    <row r="40" spans="1:12" s="163" customFormat="1" ht="27.75" customHeight="1">
      <c r="A40" s="134">
        <v>36</v>
      </c>
      <c r="B40" s="134" t="s">
        <v>112</v>
      </c>
      <c r="C40" s="134" t="s">
        <v>112</v>
      </c>
      <c r="D40" s="134" t="s">
        <v>735</v>
      </c>
      <c r="E40" s="130"/>
      <c r="F40" s="130"/>
      <c r="G40" s="130"/>
      <c r="H40" s="130"/>
      <c r="I40" s="135">
        <v>2359</v>
      </c>
      <c r="J40" s="135"/>
      <c r="K40" s="129" t="s">
        <v>67</v>
      </c>
      <c r="L40" s="131" t="s">
        <v>135</v>
      </c>
    </row>
    <row r="41" spans="1:12" s="163" customFormat="1" ht="27.75" customHeight="1">
      <c r="A41" s="191">
        <v>37</v>
      </c>
      <c r="B41" s="134" t="s">
        <v>112</v>
      </c>
      <c r="C41" s="134" t="s">
        <v>112</v>
      </c>
      <c r="D41" s="134" t="s">
        <v>736</v>
      </c>
      <c r="E41" s="130"/>
      <c r="F41" s="130"/>
      <c r="G41" s="130"/>
      <c r="H41" s="130"/>
      <c r="I41" s="135">
        <v>1337.64</v>
      </c>
      <c r="J41" s="135"/>
      <c r="K41" s="129" t="s">
        <v>67</v>
      </c>
      <c r="L41" s="131" t="s">
        <v>135</v>
      </c>
    </row>
    <row r="42" spans="1:12" s="163" customFormat="1" ht="27.75" customHeight="1">
      <c r="A42" s="134">
        <v>38</v>
      </c>
      <c r="B42" s="134" t="s">
        <v>112</v>
      </c>
      <c r="C42" s="134" t="s">
        <v>112</v>
      </c>
      <c r="D42" s="134" t="s">
        <v>737</v>
      </c>
      <c r="E42" s="130"/>
      <c r="F42" s="130"/>
      <c r="G42" s="130"/>
      <c r="H42" s="130"/>
      <c r="I42" s="135">
        <v>650.07</v>
      </c>
      <c r="J42" s="135"/>
      <c r="K42" s="129" t="s">
        <v>67</v>
      </c>
      <c r="L42" s="131" t="s">
        <v>135</v>
      </c>
    </row>
    <row r="43" spans="1:12" s="163" customFormat="1" ht="27.75" customHeight="1">
      <c r="A43" s="191">
        <v>39</v>
      </c>
      <c r="B43" s="134" t="s">
        <v>112</v>
      </c>
      <c r="C43" s="134" t="s">
        <v>112</v>
      </c>
      <c r="D43" s="134" t="s">
        <v>737</v>
      </c>
      <c r="E43" s="130"/>
      <c r="F43" s="130"/>
      <c r="G43" s="130"/>
      <c r="H43" s="130"/>
      <c r="I43" s="135">
        <v>650.07</v>
      </c>
      <c r="J43" s="135"/>
      <c r="K43" s="129" t="s">
        <v>67</v>
      </c>
      <c r="L43" s="131" t="s">
        <v>135</v>
      </c>
    </row>
    <row r="44" spans="1:12" s="163" customFormat="1" ht="27.75" customHeight="1">
      <c r="A44" s="134">
        <v>40</v>
      </c>
      <c r="B44" s="134" t="s">
        <v>112</v>
      </c>
      <c r="C44" s="134" t="s">
        <v>112</v>
      </c>
      <c r="D44" s="134" t="s">
        <v>327</v>
      </c>
      <c r="E44" s="130"/>
      <c r="F44" s="130"/>
      <c r="G44" s="130"/>
      <c r="H44" s="130"/>
      <c r="I44" s="135">
        <v>2149.06</v>
      </c>
      <c r="J44" s="135"/>
      <c r="K44" s="129" t="s">
        <v>67</v>
      </c>
      <c r="L44" s="131" t="s">
        <v>135</v>
      </c>
    </row>
    <row r="45" spans="1:12" s="163" customFormat="1" ht="27.75" customHeight="1">
      <c r="A45" s="191">
        <v>41</v>
      </c>
      <c r="B45" s="134" t="s">
        <v>112</v>
      </c>
      <c r="C45" s="134" t="s">
        <v>112</v>
      </c>
      <c r="D45" s="134" t="s">
        <v>328</v>
      </c>
      <c r="E45" s="130"/>
      <c r="F45" s="130"/>
      <c r="G45" s="130"/>
      <c r="H45" s="130"/>
      <c r="I45" s="135"/>
      <c r="J45" s="135">
        <v>22000</v>
      </c>
      <c r="K45" s="129" t="s">
        <v>67</v>
      </c>
      <c r="L45" s="131" t="s">
        <v>135</v>
      </c>
    </row>
    <row r="46" spans="1:12" s="163" customFormat="1" ht="27.75" customHeight="1">
      <c r="A46" s="134">
        <v>42</v>
      </c>
      <c r="B46" s="134" t="s">
        <v>112</v>
      </c>
      <c r="C46" s="134" t="s">
        <v>112</v>
      </c>
      <c r="D46" s="134" t="s">
        <v>330</v>
      </c>
      <c r="E46" s="130"/>
      <c r="F46" s="130"/>
      <c r="G46" s="130"/>
      <c r="H46" s="130"/>
      <c r="I46" s="135">
        <v>2221.31</v>
      </c>
      <c r="J46" s="135"/>
      <c r="K46" s="129" t="s">
        <v>67</v>
      </c>
      <c r="L46" s="131" t="s">
        <v>135</v>
      </c>
    </row>
    <row r="47" spans="1:12" s="165" customFormat="1" ht="28.5" customHeight="1">
      <c r="A47" s="382" t="s">
        <v>9</v>
      </c>
      <c r="B47" s="383"/>
      <c r="C47" s="383"/>
      <c r="D47" s="383"/>
      <c r="E47" s="383"/>
      <c r="F47" s="383"/>
      <c r="G47" s="383"/>
      <c r="H47" s="384"/>
      <c r="I47" s="380">
        <f>SUM(I5:J46)</f>
        <v>327111.1700000001</v>
      </c>
      <c r="J47" s="381"/>
      <c r="K47" s="164"/>
      <c r="L47" s="164"/>
    </row>
  </sheetData>
  <sheetProtection/>
  <mergeCells count="15">
    <mergeCell ref="F3:F4"/>
    <mergeCell ref="G3:G4"/>
    <mergeCell ref="H3:H4"/>
    <mergeCell ref="I3:J3"/>
    <mergeCell ref="B3:B4"/>
    <mergeCell ref="C3:C4"/>
    <mergeCell ref="B1:K1"/>
    <mergeCell ref="K3:K4"/>
    <mergeCell ref="I47:J47"/>
    <mergeCell ref="A47:H47"/>
    <mergeCell ref="L3:L4"/>
    <mergeCell ref="A2:L2"/>
    <mergeCell ref="A3:A4"/>
    <mergeCell ref="D3:D4"/>
    <mergeCell ref="E3:E4"/>
  </mergeCells>
  <printOptions/>
  <pageMargins left="0.25" right="0.25" top="0.29830729166666664" bottom="0.39088541666666665" header="0.3" footer="0.3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="60" zoomScalePageLayoutView="70" workbookViewId="0" topLeftCell="A1">
      <selection activeCell="S6" sqref="S6"/>
    </sheetView>
  </sheetViews>
  <sheetFormatPr defaultColWidth="8.796875" defaultRowHeight="14.25"/>
  <cols>
    <col min="1" max="1" width="4.8984375" style="0" customWidth="1"/>
    <col min="2" max="2" width="17.09765625" style="0" customWidth="1"/>
    <col min="3" max="3" width="20.69921875" style="0" customWidth="1"/>
    <col min="4" max="4" width="12.69921875" style="0" bestFit="1" customWidth="1"/>
    <col min="5" max="5" width="21.3984375" style="0" customWidth="1"/>
    <col min="6" max="6" width="27.59765625" style="0" customWidth="1"/>
    <col min="7" max="7" width="13.19921875" style="0" customWidth="1"/>
    <col min="8" max="8" width="16.8984375" style="0" customWidth="1"/>
    <col min="12" max="12" width="12.3984375" style="0" customWidth="1"/>
    <col min="16" max="16" width="22.59765625" style="0" bestFit="1" customWidth="1"/>
    <col min="17" max="17" width="15.3984375" style="0" customWidth="1"/>
    <col min="18" max="18" width="14.69921875" style="0" customWidth="1"/>
    <col min="19" max="19" width="12" style="0" customWidth="1"/>
    <col min="20" max="20" width="13.09765625" style="0" customWidth="1"/>
    <col min="21" max="21" width="15.69921875" style="0" customWidth="1"/>
    <col min="22" max="22" width="15.5" style="0" customWidth="1"/>
    <col min="23" max="23" width="13.3984375" style="0" customWidth="1"/>
    <col min="24" max="27" width="16.3984375" style="0" customWidth="1"/>
  </cols>
  <sheetData>
    <row r="1" spans="1:27" ht="28.5" customHeight="1">
      <c r="A1" s="406" t="s">
        <v>539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193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</row>
    <row r="2" spans="1:27" ht="14.25" customHeight="1">
      <c r="A2" s="401" t="s">
        <v>0</v>
      </c>
      <c r="B2" s="391" t="s">
        <v>529</v>
      </c>
      <c r="C2" s="391" t="s">
        <v>540</v>
      </c>
      <c r="D2" s="401" t="s">
        <v>541</v>
      </c>
      <c r="E2" s="407" t="s">
        <v>542</v>
      </c>
      <c r="F2" s="401" t="s">
        <v>543</v>
      </c>
      <c r="G2" s="401" t="s">
        <v>917</v>
      </c>
      <c r="H2" s="401" t="s">
        <v>916</v>
      </c>
      <c r="I2" s="401" t="s">
        <v>544</v>
      </c>
      <c r="J2" s="401" t="s">
        <v>545</v>
      </c>
      <c r="K2" s="401" t="s">
        <v>10</v>
      </c>
      <c r="L2" s="401" t="s">
        <v>546</v>
      </c>
      <c r="M2" s="401" t="s">
        <v>547</v>
      </c>
      <c r="N2" s="401" t="s">
        <v>548</v>
      </c>
      <c r="O2" s="391" t="s">
        <v>549</v>
      </c>
      <c r="P2" s="401" t="s">
        <v>550</v>
      </c>
      <c r="Q2" s="402" t="s">
        <v>551</v>
      </c>
      <c r="R2" s="405" t="s">
        <v>552</v>
      </c>
      <c r="S2" s="401" t="s">
        <v>553</v>
      </c>
      <c r="T2" s="401"/>
      <c r="U2" s="391" t="s">
        <v>554</v>
      </c>
      <c r="V2" s="394" t="s">
        <v>919</v>
      </c>
      <c r="W2" s="395"/>
      <c r="X2" s="398" t="s">
        <v>914</v>
      </c>
      <c r="Y2" s="398"/>
      <c r="Z2" s="398" t="s">
        <v>555</v>
      </c>
      <c r="AA2" s="398"/>
    </row>
    <row r="3" spans="1:27" ht="111" customHeight="1">
      <c r="A3" s="401"/>
      <c r="B3" s="392"/>
      <c r="C3" s="392"/>
      <c r="D3" s="401"/>
      <c r="E3" s="407"/>
      <c r="F3" s="401"/>
      <c r="G3" s="401"/>
      <c r="H3" s="401"/>
      <c r="I3" s="401"/>
      <c r="J3" s="401"/>
      <c r="K3" s="401"/>
      <c r="L3" s="401"/>
      <c r="M3" s="401"/>
      <c r="N3" s="401"/>
      <c r="O3" s="392"/>
      <c r="P3" s="401"/>
      <c r="Q3" s="403"/>
      <c r="R3" s="405"/>
      <c r="S3" s="401"/>
      <c r="T3" s="401"/>
      <c r="U3" s="392"/>
      <c r="V3" s="396"/>
      <c r="W3" s="397"/>
      <c r="X3" s="398"/>
      <c r="Y3" s="398"/>
      <c r="Z3" s="398"/>
      <c r="AA3" s="398"/>
    </row>
    <row r="4" spans="1:27" ht="51.75" customHeight="1">
      <c r="A4" s="401"/>
      <c r="B4" s="393"/>
      <c r="C4" s="393"/>
      <c r="D4" s="401"/>
      <c r="E4" s="407"/>
      <c r="F4" s="401"/>
      <c r="G4" s="401"/>
      <c r="H4" s="401"/>
      <c r="I4" s="401"/>
      <c r="J4" s="401"/>
      <c r="K4" s="401"/>
      <c r="L4" s="401"/>
      <c r="M4" s="401"/>
      <c r="N4" s="401"/>
      <c r="O4" s="393"/>
      <c r="P4" s="401"/>
      <c r="Q4" s="404"/>
      <c r="R4" s="405"/>
      <c r="S4" s="324" t="s">
        <v>556</v>
      </c>
      <c r="T4" s="324" t="s">
        <v>557</v>
      </c>
      <c r="U4" s="393"/>
      <c r="V4" s="324" t="s">
        <v>558</v>
      </c>
      <c r="W4" s="324" t="s">
        <v>559</v>
      </c>
      <c r="X4" s="325" t="s">
        <v>560</v>
      </c>
      <c r="Y4" s="325" t="s">
        <v>561</v>
      </c>
      <c r="Z4" s="325" t="s">
        <v>560</v>
      </c>
      <c r="AA4" s="325" t="s">
        <v>561</v>
      </c>
    </row>
    <row r="5" spans="1:27" ht="52.5" customHeight="1">
      <c r="A5" s="17">
        <v>1</v>
      </c>
      <c r="B5" s="194" t="s">
        <v>562</v>
      </c>
      <c r="C5" s="17" t="s">
        <v>377</v>
      </c>
      <c r="D5" s="188" t="s">
        <v>563</v>
      </c>
      <c r="E5" s="188" t="s">
        <v>564</v>
      </c>
      <c r="F5" s="188" t="s">
        <v>565</v>
      </c>
      <c r="G5" s="321" t="s">
        <v>566</v>
      </c>
      <c r="H5" s="188" t="s">
        <v>567</v>
      </c>
      <c r="I5" s="188">
        <v>6540</v>
      </c>
      <c r="J5" s="188">
        <v>110</v>
      </c>
      <c r="K5" s="188">
        <v>2000</v>
      </c>
      <c r="L5" s="195" t="s">
        <v>568</v>
      </c>
      <c r="M5" s="188">
        <v>41</v>
      </c>
      <c r="N5" s="17"/>
      <c r="O5" s="17">
        <v>12500</v>
      </c>
      <c r="P5" s="17"/>
      <c r="Q5" s="196"/>
      <c r="R5" s="196"/>
      <c r="S5" s="17"/>
      <c r="T5" s="17"/>
      <c r="U5" s="8">
        <v>10000</v>
      </c>
      <c r="V5" s="197" t="s">
        <v>60</v>
      </c>
      <c r="W5" s="197" t="s">
        <v>60</v>
      </c>
      <c r="X5" s="195" t="s">
        <v>846</v>
      </c>
      <c r="Y5" s="195" t="s">
        <v>847</v>
      </c>
      <c r="Z5" s="195"/>
      <c r="AA5" s="195"/>
    </row>
    <row r="6" spans="1:27" ht="52.5" customHeight="1">
      <c r="A6" s="17">
        <v>2</v>
      </c>
      <c r="B6" s="194" t="s">
        <v>562</v>
      </c>
      <c r="C6" s="17" t="s">
        <v>377</v>
      </c>
      <c r="D6" s="188" t="s">
        <v>569</v>
      </c>
      <c r="E6" s="188" t="s">
        <v>570</v>
      </c>
      <c r="F6" s="188">
        <v>16774</v>
      </c>
      <c r="G6" s="321" t="s">
        <v>571</v>
      </c>
      <c r="H6" s="188" t="s">
        <v>572</v>
      </c>
      <c r="I6" s="188">
        <v>11100</v>
      </c>
      <c r="J6" s="188">
        <v>120</v>
      </c>
      <c r="K6" s="188">
        <v>1988</v>
      </c>
      <c r="L6" s="195" t="s">
        <v>573</v>
      </c>
      <c r="M6" s="188">
        <v>6</v>
      </c>
      <c r="N6" s="17"/>
      <c r="O6" s="17">
        <v>15700</v>
      </c>
      <c r="P6" s="17"/>
      <c r="Q6" s="196"/>
      <c r="R6" s="196"/>
      <c r="S6" s="17"/>
      <c r="T6" s="17"/>
      <c r="U6" s="8">
        <v>10000</v>
      </c>
      <c r="V6" s="197" t="s">
        <v>60</v>
      </c>
      <c r="W6" s="197" t="s">
        <v>60</v>
      </c>
      <c r="X6" s="195" t="s">
        <v>848</v>
      </c>
      <c r="Y6" s="195" t="s">
        <v>881</v>
      </c>
      <c r="Z6" s="195"/>
      <c r="AA6" s="195"/>
    </row>
    <row r="7" spans="1:27" ht="52.5" customHeight="1">
      <c r="A7" s="17">
        <v>3</v>
      </c>
      <c r="B7" s="194" t="s">
        <v>562</v>
      </c>
      <c r="C7" s="17" t="s">
        <v>377</v>
      </c>
      <c r="D7" s="188" t="s">
        <v>574</v>
      </c>
      <c r="E7" s="188" t="s">
        <v>575</v>
      </c>
      <c r="F7" s="188" t="s">
        <v>576</v>
      </c>
      <c r="G7" s="321" t="s">
        <v>577</v>
      </c>
      <c r="H7" s="188" t="s">
        <v>567</v>
      </c>
      <c r="I7" s="188">
        <v>4580</v>
      </c>
      <c r="J7" s="188">
        <v>114</v>
      </c>
      <c r="K7" s="188">
        <v>2000</v>
      </c>
      <c r="L7" s="195"/>
      <c r="M7" s="188">
        <v>32</v>
      </c>
      <c r="N7" s="17"/>
      <c r="O7" s="17"/>
      <c r="P7" s="17"/>
      <c r="Q7" s="196"/>
      <c r="R7" s="196"/>
      <c r="S7" s="17"/>
      <c r="T7" s="17"/>
      <c r="U7" s="8">
        <v>10000</v>
      </c>
      <c r="V7" s="197" t="s">
        <v>60</v>
      </c>
      <c r="W7" s="197" t="s">
        <v>60</v>
      </c>
      <c r="X7" s="195" t="s">
        <v>849</v>
      </c>
      <c r="Y7" s="195" t="s">
        <v>882</v>
      </c>
      <c r="Z7" s="195"/>
      <c r="AA7" s="195"/>
    </row>
    <row r="8" spans="1:27" ht="52.5" customHeight="1">
      <c r="A8" s="17">
        <v>4</v>
      </c>
      <c r="B8" s="194" t="s">
        <v>562</v>
      </c>
      <c r="C8" s="17" t="s">
        <v>377</v>
      </c>
      <c r="D8" s="188" t="s">
        <v>578</v>
      </c>
      <c r="E8" s="188" t="s">
        <v>579</v>
      </c>
      <c r="F8" s="188" t="s">
        <v>580</v>
      </c>
      <c r="G8" s="321" t="s">
        <v>581</v>
      </c>
      <c r="H8" s="188" t="s">
        <v>567</v>
      </c>
      <c r="I8" s="188">
        <v>28000</v>
      </c>
      <c r="J8" s="188">
        <v>107</v>
      </c>
      <c r="K8" s="188">
        <v>2005</v>
      </c>
      <c r="L8" s="195" t="s">
        <v>582</v>
      </c>
      <c r="M8" s="188">
        <v>28</v>
      </c>
      <c r="N8" s="17"/>
      <c r="O8" s="17">
        <v>6600</v>
      </c>
      <c r="P8" s="17"/>
      <c r="Q8" s="196"/>
      <c r="R8" s="196"/>
      <c r="S8" s="17"/>
      <c r="T8" s="17"/>
      <c r="U8" s="8">
        <v>10000</v>
      </c>
      <c r="V8" s="197" t="s">
        <v>60</v>
      </c>
      <c r="W8" s="197" t="s">
        <v>60</v>
      </c>
      <c r="X8" s="195" t="s">
        <v>850</v>
      </c>
      <c r="Y8" s="195" t="s">
        <v>883</v>
      </c>
      <c r="Z8" s="195"/>
      <c r="AA8" s="195"/>
    </row>
    <row r="9" spans="1:27" ht="52.5" customHeight="1">
      <c r="A9" s="17">
        <v>5</v>
      </c>
      <c r="B9" s="194" t="s">
        <v>562</v>
      </c>
      <c r="C9" s="17" t="s">
        <v>377</v>
      </c>
      <c r="D9" s="188" t="s">
        <v>583</v>
      </c>
      <c r="E9" s="188">
        <v>244</v>
      </c>
      <c r="F9" s="188">
        <v>4068</v>
      </c>
      <c r="G9" s="321" t="s">
        <v>584</v>
      </c>
      <c r="H9" s="188" t="s">
        <v>572</v>
      </c>
      <c r="I9" s="188">
        <v>6842</v>
      </c>
      <c r="J9" s="188">
        <v>150</v>
      </c>
      <c r="K9" s="188">
        <v>1978</v>
      </c>
      <c r="L9" s="195" t="s">
        <v>585</v>
      </c>
      <c r="M9" s="188">
        <v>6</v>
      </c>
      <c r="N9" s="17"/>
      <c r="O9" s="17">
        <v>10580</v>
      </c>
      <c r="P9" s="17"/>
      <c r="Q9" s="196"/>
      <c r="R9" s="196"/>
      <c r="S9" s="17"/>
      <c r="T9" s="17"/>
      <c r="U9" s="8">
        <v>10000</v>
      </c>
      <c r="V9" s="197" t="s">
        <v>60</v>
      </c>
      <c r="W9" s="197" t="s">
        <v>60</v>
      </c>
      <c r="X9" s="195" t="s">
        <v>851</v>
      </c>
      <c r="Y9" s="195" t="s">
        <v>884</v>
      </c>
      <c r="Z9" s="195"/>
      <c r="AA9" s="195"/>
    </row>
    <row r="10" spans="1:27" ht="52.5" customHeight="1">
      <c r="A10" s="17">
        <v>6</v>
      </c>
      <c r="B10" s="194" t="s">
        <v>562</v>
      </c>
      <c r="C10" s="17" t="s">
        <v>377</v>
      </c>
      <c r="D10" s="188" t="s">
        <v>569</v>
      </c>
      <c r="E10" s="188" t="s">
        <v>586</v>
      </c>
      <c r="F10" s="188">
        <v>11492</v>
      </c>
      <c r="G10" s="321" t="s">
        <v>587</v>
      </c>
      <c r="H10" s="188" t="s">
        <v>572</v>
      </c>
      <c r="I10" s="188">
        <v>4098</v>
      </c>
      <c r="J10" s="188">
        <v>100</v>
      </c>
      <c r="K10" s="188">
        <v>1988</v>
      </c>
      <c r="L10" s="195" t="s">
        <v>588</v>
      </c>
      <c r="M10" s="188">
        <v>6</v>
      </c>
      <c r="N10" s="17"/>
      <c r="O10" s="17">
        <v>10000</v>
      </c>
      <c r="P10" s="17"/>
      <c r="Q10" s="196"/>
      <c r="R10" s="196"/>
      <c r="S10" s="17"/>
      <c r="T10" s="17"/>
      <c r="U10" s="8">
        <v>10000</v>
      </c>
      <c r="V10" s="197" t="s">
        <v>60</v>
      </c>
      <c r="W10" s="197" t="s">
        <v>60</v>
      </c>
      <c r="X10" s="195" t="s">
        <v>851</v>
      </c>
      <c r="Y10" s="195" t="s">
        <v>884</v>
      </c>
      <c r="Z10" s="195"/>
      <c r="AA10" s="195"/>
    </row>
    <row r="11" spans="1:27" ht="52.5" customHeight="1">
      <c r="A11" s="17">
        <v>7</v>
      </c>
      <c r="B11" s="194" t="s">
        <v>562</v>
      </c>
      <c r="C11" s="17" t="s">
        <v>377</v>
      </c>
      <c r="D11" s="188" t="s">
        <v>589</v>
      </c>
      <c r="E11" s="188" t="s">
        <v>590</v>
      </c>
      <c r="F11" s="198" t="s">
        <v>591</v>
      </c>
      <c r="G11" s="321" t="s">
        <v>592</v>
      </c>
      <c r="H11" s="188" t="s">
        <v>572</v>
      </c>
      <c r="I11" s="188">
        <v>4500</v>
      </c>
      <c r="J11" s="188">
        <v>115</v>
      </c>
      <c r="K11" s="188">
        <v>2007</v>
      </c>
      <c r="L11" s="195" t="s">
        <v>593</v>
      </c>
      <c r="M11" s="188">
        <v>6</v>
      </c>
      <c r="N11" s="17"/>
      <c r="O11" s="17">
        <v>7500</v>
      </c>
      <c r="P11" s="17"/>
      <c r="Q11" s="196"/>
      <c r="R11" s="196"/>
      <c r="S11" s="17"/>
      <c r="T11" s="17"/>
      <c r="U11" s="8">
        <v>10000</v>
      </c>
      <c r="V11" s="197" t="s">
        <v>60</v>
      </c>
      <c r="W11" s="197" t="s">
        <v>60</v>
      </c>
      <c r="X11" s="195" t="s">
        <v>852</v>
      </c>
      <c r="Y11" s="195" t="s">
        <v>885</v>
      </c>
      <c r="Z11" s="195"/>
      <c r="AA11" s="195"/>
    </row>
    <row r="12" spans="1:27" ht="52.5" customHeight="1">
      <c r="A12" s="17">
        <v>8</v>
      </c>
      <c r="B12" s="194" t="s">
        <v>562</v>
      </c>
      <c r="C12" s="17" t="s">
        <v>377</v>
      </c>
      <c r="D12" s="188" t="s">
        <v>563</v>
      </c>
      <c r="E12" s="188" t="s">
        <v>594</v>
      </c>
      <c r="F12" s="188" t="s">
        <v>595</v>
      </c>
      <c r="G12" s="321" t="s">
        <v>596</v>
      </c>
      <c r="H12" s="188" t="s">
        <v>567</v>
      </c>
      <c r="I12" s="188">
        <v>4900</v>
      </c>
      <c r="J12" s="188">
        <v>100</v>
      </c>
      <c r="K12" s="188">
        <v>1996</v>
      </c>
      <c r="L12" s="195" t="s">
        <v>597</v>
      </c>
      <c r="M12" s="188">
        <v>25</v>
      </c>
      <c r="N12" s="17"/>
      <c r="O12" s="17"/>
      <c r="P12" s="17"/>
      <c r="Q12" s="196"/>
      <c r="R12" s="196"/>
      <c r="S12" s="17"/>
      <c r="T12" s="17"/>
      <c r="U12" s="8">
        <v>10000</v>
      </c>
      <c r="V12" s="197" t="s">
        <v>60</v>
      </c>
      <c r="W12" s="197" t="s">
        <v>60</v>
      </c>
      <c r="X12" s="195" t="s">
        <v>853</v>
      </c>
      <c r="Y12" s="195" t="s">
        <v>886</v>
      </c>
      <c r="Z12" s="195"/>
      <c r="AA12" s="195"/>
    </row>
    <row r="13" spans="1:27" ht="52.5" customHeight="1">
      <c r="A13" s="17">
        <v>9</v>
      </c>
      <c r="B13" s="194" t="s">
        <v>562</v>
      </c>
      <c r="C13" s="17" t="s">
        <v>377</v>
      </c>
      <c r="D13" s="188" t="s">
        <v>598</v>
      </c>
      <c r="E13" s="188" t="s">
        <v>599</v>
      </c>
      <c r="F13" s="188" t="s">
        <v>600</v>
      </c>
      <c r="G13" s="321" t="s">
        <v>601</v>
      </c>
      <c r="H13" s="188" t="s">
        <v>602</v>
      </c>
      <c r="I13" s="188">
        <v>1968</v>
      </c>
      <c r="J13" s="188">
        <v>102</v>
      </c>
      <c r="K13" s="188">
        <v>2011</v>
      </c>
      <c r="L13" s="195" t="s">
        <v>603</v>
      </c>
      <c r="M13" s="188">
        <v>9</v>
      </c>
      <c r="N13" s="17">
        <v>700</v>
      </c>
      <c r="O13" s="17">
        <v>2800</v>
      </c>
      <c r="P13" s="17"/>
      <c r="Q13" s="196"/>
      <c r="R13" s="196"/>
      <c r="S13" s="17"/>
      <c r="T13" s="17"/>
      <c r="U13" s="8">
        <v>10000</v>
      </c>
      <c r="V13" s="199" t="s">
        <v>58</v>
      </c>
      <c r="W13" s="199" t="s">
        <v>58</v>
      </c>
      <c r="X13" s="195" t="s">
        <v>854</v>
      </c>
      <c r="Y13" s="195" t="s">
        <v>887</v>
      </c>
      <c r="Z13" s="195"/>
      <c r="AA13" s="195"/>
    </row>
    <row r="14" spans="1:27" ht="52.5" customHeight="1">
      <c r="A14" s="17">
        <v>10</v>
      </c>
      <c r="B14" s="194" t="s">
        <v>562</v>
      </c>
      <c r="C14" s="17" t="s">
        <v>377</v>
      </c>
      <c r="D14" s="188" t="s">
        <v>598</v>
      </c>
      <c r="E14" s="188" t="s">
        <v>604</v>
      </c>
      <c r="F14" s="188" t="s">
        <v>605</v>
      </c>
      <c r="G14" s="321" t="s">
        <v>606</v>
      </c>
      <c r="H14" s="188" t="s">
        <v>602</v>
      </c>
      <c r="I14" s="17">
        <v>2461</v>
      </c>
      <c r="J14" s="17">
        <v>102</v>
      </c>
      <c r="K14" s="17">
        <v>2000</v>
      </c>
      <c r="L14" s="200" t="s">
        <v>607</v>
      </c>
      <c r="M14" s="188">
        <v>9</v>
      </c>
      <c r="N14" s="17">
        <v>950</v>
      </c>
      <c r="O14" s="17">
        <v>2680</v>
      </c>
      <c r="P14" s="17"/>
      <c r="Q14" s="196"/>
      <c r="R14" s="196"/>
      <c r="S14" s="17"/>
      <c r="T14" s="17"/>
      <c r="U14" s="8">
        <v>10000</v>
      </c>
      <c r="V14" s="199" t="s">
        <v>58</v>
      </c>
      <c r="W14" s="197" t="s">
        <v>60</v>
      </c>
      <c r="X14" s="195" t="s">
        <v>855</v>
      </c>
      <c r="Y14" s="195" t="s">
        <v>888</v>
      </c>
      <c r="Z14" s="195"/>
      <c r="AA14" s="195"/>
    </row>
    <row r="15" spans="1:27" ht="52.5" customHeight="1">
      <c r="A15" s="17">
        <v>11</v>
      </c>
      <c r="B15" s="194" t="s">
        <v>562</v>
      </c>
      <c r="C15" s="17" t="s">
        <v>377</v>
      </c>
      <c r="D15" s="188" t="s">
        <v>608</v>
      </c>
      <c r="E15" s="188" t="s">
        <v>609</v>
      </c>
      <c r="F15" s="188" t="s">
        <v>610</v>
      </c>
      <c r="G15" s="321" t="s">
        <v>611</v>
      </c>
      <c r="H15" s="17" t="s">
        <v>612</v>
      </c>
      <c r="I15" s="17">
        <v>1560</v>
      </c>
      <c r="J15" s="17">
        <v>75</v>
      </c>
      <c r="K15" s="17">
        <v>2009</v>
      </c>
      <c r="L15" s="200" t="s">
        <v>613</v>
      </c>
      <c r="M15" s="17">
        <v>5</v>
      </c>
      <c r="N15" s="17">
        <v>600</v>
      </c>
      <c r="O15" s="201"/>
      <c r="P15" s="17" t="s">
        <v>614</v>
      </c>
      <c r="Q15" s="202" t="s">
        <v>844</v>
      </c>
      <c r="R15" s="196"/>
      <c r="S15" s="17" t="s">
        <v>615</v>
      </c>
      <c r="T15" s="17" t="s">
        <v>616</v>
      </c>
      <c r="U15" s="8">
        <v>10000</v>
      </c>
      <c r="V15" s="199" t="s">
        <v>58</v>
      </c>
      <c r="W15" s="199" t="s">
        <v>58</v>
      </c>
      <c r="X15" s="195" t="s">
        <v>856</v>
      </c>
      <c r="Y15" s="195" t="s">
        <v>889</v>
      </c>
      <c r="Z15" s="195" t="s">
        <v>856</v>
      </c>
      <c r="AA15" s="195" t="s">
        <v>889</v>
      </c>
    </row>
    <row r="16" spans="1:27" ht="52.5" customHeight="1">
      <c r="A16" s="17">
        <v>12</v>
      </c>
      <c r="B16" s="194" t="s">
        <v>562</v>
      </c>
      <c r="C16" s="17" t="s">
        <v>377</v>
      </c>
      <c r="D16" s="188" t="s">
        <v>569</v>
      </c>
      <c r="E16" s="204" t="s">
        <v>674</v>
      </c>
      <c r="F16" s="188">
        <v>9639</v>
      </c>
      <c r="G16" s="321" t="s">
        <v>675</v>
      </c>
      <c r="H16" s="188" t="s">
        <v>676</v>
      </c>
      <c r="I16" s="17">
        <v>6842</v>
      </c>
      <c r="J16" s="17" t="s">
        <v>677</v>
      </c>
      <c r="K16" s="17">
        <v>1985</v>
      </c>
      <c r="L16" s="200" t="s">
        <v>678</v>
      </c>
      <c r="M16" s="17">
        <v>6</v>
      </c>
      <c r="N16" s="17">
        <v>3500</v>
      </c>
      <c r="O16" s="17">
        <v>10580</v>
      </c>
      <c r="P16" s="17"/>
      <c r="Q16" s="196"/>
      <c r="R16" s="196"/>
      <c r="S16" s="17"/>
      <c r="T16" s="17"/>
      <c r="U16" s="8">
        <v>10000</v>
      </c>
      <c r="V16" s="197" t="s">
        <v>60</v>
      </c>
      <c r="W16" s="197" t="s">
        <v>60</v>
      </c>
      <c r="X16" s="195" t="s">
        <v>857</v>
      </c>
      <c r="Y16" s="195" t="s">
        <v>890</v>
      </c>
      <c r="Z16" s="195"/>
      <c r="AA16" s="195"/>
    </row>
    <row r="17" spans="1:27" ht="52.5" customHeight="1">
      <c r="A17" s="17">
        <v>13</v>
      </c>
      <c r="B17" s="194" t="s">
        <v>562</v>
      </c>
      <c r="C17" s="17" t="s">
        <v>33</v>
      </c>
      <c r="D17" s="188" t="s">
        <v>682</v>
      </c>
      <c r="E17" s="204" t="s">
        <v>683</v>
      </c>
      <c r="F17" s="188" t="s">
        <v>684</v>
      </c>
      <c r="G17" s="321" t="s">
        <v>685</v>
      </c>
      <c r="H17" s="188" t="s">
        <v>686</v>
      </c>
      <c r="I17" s="17">
        <v>6692</v>
      </c>
      <c r="J17" s="17">
        <v>163</v>
      </c>
      <c r="K17" s="17">
        <v>2013</v>
      </c>
      <c r="L17" s="200" t="s">
        <v>687</v>
      </c>
      <c r="M17" s="17">
        <v>2</v>
      </c>
      <c r="N17" s="17">
        <v>1475</v>
      </c>
      <c r="O17" s="17">
        <v>16000</v>
      </c>
      <c r="P17" s="17"/>
      <c r="Q17" s="196"/>
      <c r="R17" s="196"/>
      <c r="S17" s="17"/>
      <c r="T17" s="17"/>
      <c r="U17" s="8">
        <v>10000</v>
      </c>
      <c r="V17" s="197" t="s">
        <v>60</v>
      </c>
      <c r="W17" s="197" t="s">
        <v>60</v>
      </c>
      <c r="X17" s="195" t="s">
        <v>858</v>
      </c>
      <c r="Y17" s="195" t="s">
        <v>891</v>
      </c>
      <c r="Z17" s="195"/>
      <c r="AA17" s="195"/>
    </row>
    <row r="18" spans="1:27" ht="52.5" customHeight="1">
      <c r="A18" s="17">
        <v>14</v>
      </c>
      <c r="B18" s="205" t="s">
        <v>562</v>
      </c>
      <c r="C18" s="188" t="s">
        <v>377</v>
      </c>
      <c r="D18" s="205" t="s">
        <v>688</v>
      </c>
      <c r="E18" s="204" t="s">
        <v>689</v>
      </c>
      <c r="F18" s="188" t="s">
        <v>690</v>
      </c>
      <c r="G18" s="321" t="s">
        <v>691</v>
      </c>
      <c r="H18" s="188" t="s">
        <v>567</v>
      </c>
      <c r="I18" s="188">
        <v>3990</v>
      </c>
      <c r="J18" s="188"/>
      <c r="K18" s="188">
        <v>1999</v>
      </c>
      <c r="L18" s="200" t="s">
        <v>692</v>
      </c>
      <c r="M18" s="17">
        <v>25</v>
      </c>
      <c r="N18" s="17"/>
      <c r="O18" s="17"/>
      <c r="P18" s="17"/>
      <c r="Q18" s="196"/>
      <c r="R18" s="196"/>
      <c r="S18" s="17"/>
      <c r="T18" s="17"/>
      <c r="U18" s="8">
        <v>10000</v>
      </c>
      <c r="V18" s="197" t="s">
        <v>60</v>
      </c>
      <c r="W18" s="197" t="s">
        <v>60</v>
      </c>
      <c r="X18" s="195" t="s">
        <v>859</v>
      </c>
      <c r="Y18" s="195" t="s">
        <v>892</v>
      </c>
      <c r="Z18" s="195"/>
      <c r="AA18" s="195"/>
    </row>
    <row r="19" spans="1:27" ht="52.5" customHeight="1">
      <c r="A19" s="17">
        <v>15</v>
      </c>
      <c r="B19" s="205" t="s">
        <v>562</v>
      </c>
      <c r="C19" s="188" t="s">
        <v>377</v>
      </c>
      <c r="D19" s="188" t="s">
        <v>629</v>
      </c>
      <c r="E19" s="188" t="s">
        <v>699</v>
      </c>
      <c r="F19" s="188">
        <v>18105</v>
      </c>
      <c r="G19" s="321" t="s">
        <v>700</v>
      </c>
      <c r="H19" s="188" t="s">
        <v>701</v>
      </c>
      <c r="I19" s="188">
        <v>6230</v>
      </c>
      <c r="J19" s="188"/>
      <c r="K19" s="188">
        <v>1972</v>
      </c>
      <c r="L19" s="195" t="s">
        <v>702</v>
      </c>
      <c r="M19" s="188">
        <v>6</v>
      </c>
      <c r="N19" s="17">
        <v>3900</v>
      </c>
      <c r="O19" s="17">
        <v>9280</v>
      </c>
      <c r="P19" s="17"/>
      <c r="Q19" s="196"/>
      <c r="R19" s="196"/>
      <c r="S19" s="17"/>
      <c r="T19" s="17"/>
      <c r="U19" s="8">
        <v>10000</v>
      </c>
      <c r="V19" s="197" t="s">
        <v>60</v>
      </c>
      <c r="W19" s="197" t="s">
        <v>60</v>
      </c>
      <c r="X19" s="195" t="s">
        <v>860</v>
      </c>
      <c r="Y19" s="195" t="s">
        <v>893</v>
      </c>
      <c r="Z19" s="195"/>
      <c r="AA19" s="195"/>
    </row>
    <row r="20" spans="1:27" ht="52.5" customHeight="1">
      <c r="A20" s="17">
        <v>16</v>
      </c>
      <c r="B20" s="205" t="s">
        <v>562</v>
      </c>
      <c r="C20" s="188" t="s">
        <v>377</v>
      </c>
      <c r="D20" s="188" t="s">
        <v>703</v>
      </c>
      <c r="E20" s="188" t="s">
        <v>704</v>
      </c>
      <c r="F20" s="188" t="s">
        <v>705</v>
      </c>
      <c r="G20" s="321" t="s">
        <v>706</v>
      </c>
      <c r="H20" s="188" t="s">
        <v>707</v>
      </c>
      <c r="I20" s="188">
        <v>2496</v>
      </c>
      <c r="J20" s="188" t="s">
        <v>708</v>
      </c>
      <c r="K20" s="188">
        <v>2000</v>
      </c>
      <c r="L20" s="195" t="s">
        <v>709</v>
      </c>
      <c r="M20" s="188">
        <v>3</v>
      </c>
      <c r="N20" s="17">
        <v>2000</v>
      </c>
      <c r="O20" s="17">
        <v>3500</v>
      </c>
      <c r="P20" s="17"/>
      <c r="Q20" s="196"/>
      <c r="R20" s="196"/>
      <c r="S20" s="17"/>
      <c r="T20" s="17"/>
      <c r="U20" s="8">
        <v>10000</v>
      </c>
      <c r="V20" s="199" t="s">
        <v>58</v>
      </c>
      <c r="W20" s="197" t="s">
        <v>60</v>
      </c>
      <c r="X20" s="195" t="s">
        <v>860</v>
      </c>
      <c r="Y20" s="195" t="s">
        <v>893</v>
      </c>
      <c r="Z20" s="195"/>
      <c r="AA20" s="195"/>
    </row>
    <row r="21" spans="1:27" ht="52.5" customHeight="1">
      <c r="A21" s="17">
        <v>17</v>
      </c>
      <c r="B21" s="205" t="s">
        <v>562</v>
      </c>
      <c r="C21" s="205" t="s">
        <v>562</v>
      </c>
      <c r="D21" s="188" t="s">
        <v>710</v>
      </c>
      <c r="E21" s="188" t="s">
        <v>711</v>
      </c>
      <c r="F21" s="188" t="s">
        <v>712</v>
      </c>
      <c r="G21" s="321" t="s">
        <v>713</v>
      </c>
      <c r="H21" s="188" t="s">
        <v>701</v>
      </c>
      <c r="I21" s="188">
        <v>6774</v>
      </c>
      <c r="J21" s="188">
        <v>130</v>
      </c>
      <c r="K21" s="188">
        <v>1993</v>
      </c>
      <c r="L21" s="195" t="s">
        <v>714</v>
      </c>
      <c r="M21" s="188">
        <v>8</v>
      </c>
      <c r="N21" s="17"/>
      <c r="O21" s="17">
        <v>16500</v>
      </c>
      <c r="P21" s="17"/>
      <c r="Q21" s="196"/>
      <c r="R21" s="196"/>
      <c r="S21" s="17"/>
      <c r="T21" s="17"/>
      <c r="U21" s="8">
        <v>10000</v>
      </c>
      <c r="V21" s="197" t="s">
        <v>60</v>
      </c>
      <c r="W21" s="197" t="s">
        <v>60</v>
      </c>
      <c r="X21" s="195" t="s">
        <v>861</v>
      </c>
      <c r="Y21" s="195" t="s">
        <v>894</v>
      </c>
      <c r="Z21" s="195"/>
      <c r="AA21" s="195"/>
    </row>
    <row r="22" spans="1:27" ht="52.5" customHeight="1">
      <c r="A22" s="17">
        <v>18</v>
      </c>
      <c r="B22" s="194" t="s">
        <v>562</v>
      </c>
      <c r="C22" s="188" t="s">
        <v>377</v>
      </c>
      <c r="D22" s="188" t="s">
        <v>715</v>
      </c>
      <c r="E22" s="188" t="s">
        <v>716</v>
      </c>
      <c r="F22" s="188" t="s">
        <v>717</v>
      </c>
      <c r="G22" s="321" t="s">
        <v>718</v>
      </c>
      <c r="H22" s="188" t="s">
        <v>612</v>
      </c>
      <c r="I22" s="188">
        <v>1598</v>
      </c>
      <c r="J22" s="188">
        <v>74</v>
      </c>
      <c r="K22" s="188">
        <v>2006</v>
      </c>
      <c r="L22" s="195" t="s">
        <v>719</v>
      </c>
      <c r="M22" s="188">
        <v>5</v>
      </c>
      <c r="N22" s="17">
        <v>570</v>
      </c>
      <c r="O22" s="17">
        <v>1670</v>
      </c>
      <c r="P22" s="17"/>
      <c r="Q22" s="196"/>
      <c r="R22" s="196"/>
      <c r="S22" s="17"/>
      <c r="T22" s="17"/>
      <c r="U22" s="8">
        <v>10000</v>
      </c>
      <c r="V22" s="199" t="s">
        <v>58</v>
      </c>
      <c r="W22" s="199" t="s">
        <v>58</v>
      </c>
      <c r="X22" s="195" t="s">
        <v>862</v>
      </c>
      <c r="Y22" s="195" t="s">
        <v>895</v>
      </c>
      <c r="Z22" s="195"/>
      <c r="AA22" s="195"/>
    </row>
    <row r="23" spans="1:27" ht="52.5" customHeight="1">
      <c r="A23" s="17">
        <v>19</v>
      </c>
      <c r="B23" s="194" t="s">
        <v>562</v>
      </c>
      <c r="C23" s="188" t="s">
        <v>377</v>
      </c>
      <c r="D23" s="188" t="s">
        <v>720</v>
      </c>
      <c r="E23" s="188" t="s">
        <v>721</v>
      </c>
      <c r="F23" s="188" t="s">
        <v>722</v>
      </c>
      <c r="G23" s="321" t="s">
        <v>723</v>
      </c>
      <c r="H23" s="188" t="s">
        <v>724</v>
      </c>
      <c r="I23" s="188">
        <v>1598</v>
      </c>
      <c r="J23" s="188">
        <v>77</v>
      </c>
      <c r="K23" s="188">
        <v>2006</v>
      </c>
      <c r="L23" s="195" t="s">
        <v>725</v>
      </c>
      <c r="M23" s="188">
        <v>5</v>
      </c>
      <c r="N23" s="17">
        <v>550</v>
      </c>
      <c r="O23" s="17">
        <v>1850</v>
      </c>
      <c r="P23" s="17"/>
      <c r="Q23" s="196"/>
      <c r="R23" s="196"/>
      <c r="S23" s="17"/>
      <c r="T23" s="17"/>
      <c r="U23" s="8">
        <v>10000</v>
      </c>
      <c r="V23" s="199" t="s">
        <v>58</v>
      </c>
      <c r="W23" s="199" t="s">
        <v>58</v>
      </c>
      <c r="X23" s="195" t="s">
        <v>863</v>
      </c>
      <c r="Y23" s="195" t="s">
        <v>896</v>
      </c>
      <c r="Z23" s="195"/>
      <c r="AA23" s="195"/>
    </row>
    <row r="24" spans="1:27" ht="52.5" customHeight="1">
      <c r="A24" s="17">
        <v>20</v>
      </c>
      <c r="B24" s="194" t="s">
        <v>562</v>
      </c>
      <c r="C24" s="188" t="s">
        <v>377</v>
      </c>
      <c r="D24" s="188" t="s">
        <v>715</v>
      </c>
      <c r="E24" s="188" t="s">
        <v>726</v>
      </c>
      <c r="F24" s="188" t="s">
        <v>727</v>
      </c>
      <c r="G24" s="321" t="s">
        <v>728</v>
      </c>
      <c r="H24" s="188" t="s">
        <v>724</v>
      </c>
      <c r="I24" s="188">
        <v>1598</v>
      </c>
      <c r="J24" s="188">
        <v>76</v>
      </c>
      <c r="K24" s="188">
        <v>2005</v>
      </c>
      <c r="L24" s="195" t="s">
        <v>729</v>
      </c>
      <c r="M24" s="188">
        <v>5</v>
      </c>
      <c r="N24" s="17">
        <v>550</v>
      </c>
      <c r="O24" s="17">
        <v>1650</v>
      </c>
      <c r="P24" s="17"/>
      <c r="Q24" s="196"/>
      <c r="R24" s="196"/>
      <c r="S24" s="17"/>
      <c r="T24" s="17"/>
      <c r="U24" s="8">
        <v>10000</v>
      </c>
      <c r="V24" s="199" t="s">
        <v>58</v>
      </c>
      <c r="W24" s="199" t="s">
        <v>58</v>
      </c>
      <c r="X24" s="195" t="s">
        <v>863</v>
      </c>
      <c r="Y24" s="195" t="s">
        <v>896</v>
      </c>
      <c r="Z24" s="195"/>
      <c r="AA24" s="195"/>
    </row>
    <row r="25" spans="1:27" ht="52.5" customHeight="1">
      <c r="A25" s="17">
        <v>21</v>
      </c>
      <c r="B25" s="194" t="s">
        <v>562</v>
      </c>
      <c r="C25" s="194" t="s">
        <v>562</v>
      </c>
      <c r="D25" s="190" t="s">
        <v>806</v>
      </c>
      <c r="E25" s="190" t="s">
        <v>807</v>
      </c>
      <c r="F25" s="190" t="s">
        <v>808</v>
      </c>
      <c r="G25" s="321" t="s">
        <v>809</v>
      </c>
      <c r="H25" s="190" t="s">
        <v>626</v>
      </c>
      <c r="I25" s="190">
        <v>2874</v>
      </c>
      <c r="J25" s="190" t="s">
        <v>810</v>
      </c>
      <c r="K25" s="190">
        <v>1998</v>
      </c>
      <c r="L25" s="195" t="s">
        <v>811</v>
      </c>
      <c r="M25" s="190">
        <v>6</v>
      </c>
      <c r="N25" s="17">
        <v>1315</v>
      </c>
      <c r="O25" s="17">
        <v>3500</v>
      </c>
      <c r="P25" s="17"/>
      <c r="Q25" s="196"/>
      <c r="R25" s="196"/>
      <c r="S25" s="17"/>
      <c r="T25" s="17"/>
      <c r="U25" s="8">
        <v>10000</v>
      </c>
      <c r="V25" s="197" t="s">
        <v>60</v>
      </c>
      <c r="W25" s="197" t="s">
        <v>60</v>
      </c>
      <c r="X25" s="195" t="s">
        <v>864</v>
      </c>
      <c r="Y25" s="195" t="s">
        <v>897</v>
      </c>
      <c r="Z25" s="195"/>
      <c r="AA25" s="195"/>
    </row>
    <row r="26" spans="1:27" ht="52.5" customHeight="1">
      <c r="A26" s="17">
        <v>22</v>
      </c>
      <c r="B26" s="194" t="s">
        <v>562</v>
      </c>
      <c r="C26" s="194" t="s">
        <v>562</v>
      </c>
      <c r="D26" s="190" t="s">
        <v>812</v>
      </c>
      <c r="E26" s="190">
        <v>3322</v>
      </c>
      <c r="F26" s="190" t="s">
        <v>813</v>
      </c>
      <c r="G26" s="321" t="s">
        <v>814</v>
      </c>
      <c r="H26" s="190" t="s">
        <v>626</v>
      </c>
      <c r="I26" s="190">
        <v>2417</v>
      </c>
      <c r="J26" s="190" t="s">
        <v>831</v>
      </c>
      <c r="K26" s="190">
        <v>2002</v>
      </c>
      <c r="L26" s="195" t="s">
        <v>832</v>
      </c>
      <c r="M26" s="190">
        <v>9</v>
      </c>
      <c r="N26" s="17">
        <v>880</v>
      </c>
      <c r="O26" s="17">
        <v>2900</v>
      </c>
      <c r="P26" s="17"/>
      <c r="Q26" s="196"/>
      <c r="R26" s="196"/>
      <c r="S26" s="17"/>
      <c r="T26" s="17"/>
      <c r="U26" s="8">
        <v>10000</v>
      </c>
      <c r="V26" s="199" t="s">
        <v>58</v>
      </c>
      <c r="W26" s="197" t="s">
        <v>60</v>
      </c>
      <c r="X26" s="195" t="s">
        <v>864</v>
      </c>
      <c r="Y26" s="195" t="s">
        <v>897</v>
      </c>
      <c r="Z26" s="195"/>
      <c r="AA26" s="195"/>
    </row>
    <row r="27" spans="1:27" ht="52.5" customHeight="1">
      <c r="A27" s="17">
        <v>23</v>
      </c>
      <c r="B27" s="194" t="s">
        <v>562</v>
      </c>
      <c r="C27" s="321" t="s">
        <v>377</v>
      </c>
      <c r="D27" s="315" t="s">
        <v>703</v>
      </c>
      <c r="E27" s="316" t="s">
        <v>815</v>
      </c>
      <c r="F27" s="317" t="s">
        <v>816</v>
      </c>
      <c r="G27" s="315" t="s">
        <v>817</v>
      </c>
      <c r="H27" s="190" t="s">
        <v>612</v>
      </c>
      <c r="I27" s="190">
        <v>1388</v>
      </c>
      <c r="J27" s="190"/>
      <c r="K27" s="190">
        <v>2004</v>
      </c>
      <c r="L27" s="317" t="s">
        <v>833</v>
      </c>
      <c r="M27" s="317">
        <v>5</v>
      </c>
      <c r="N27" s="317">
        <v>550</v>
      </c>
      <c r="O27" s="214">
        <v>1605</v>
      </c>
      <c r="P27" s="17"/>
      <c r="Q27" s="196"/>
      <c r="R27" s="196"/>
      <c r="S27" s="17"/>
      <c r="T27" s="17"/>
      <c r="U27" s="8">
        <v>10000</v>
      </c>
      <c r="V27" s="199" t="s">
        <v>58</v>
      </c>
      <c r="W27" s="199" t="s">
        <v>58</v>
      </c>
      <c r="X27" s="195" t="s">
        <v>865</v>
      </c>
      <c r="Y27" s="195" t="s">
        <v>898</v>
      </c>
      <c r="Z27" s="195"/>
      <c r="AA27" s="195"/>
    </row>
    <row r="28" spans="1:27" ht="52.5" customHeight="1">
      <c r="A28" s="17">
        <v>24</v>
      </c>
      <c r="B28" s="194" t="s">
        <v>562</v>
      </c>
      <c r="C28" s="194" t="s">
        <v>562</v>
      </c>
      <c r="D28" s="315" t="s">
        <v>710</v>
      </c>
      <c r="E28" s="316" t="s">
        <v>818</v>
      </c>
      <c r="F28" s="317" t="s">
        <v>819</v>
      </c>
      <c r="G28" s="315" t="s">
        <v>820</v>
      </c>
      <c r="H28" s="190" t="s">
        <v>567</v>
      </c>
      <c r="I28" s="190">
        <v>2495</v>
      </c>
      <c r="J28" s="190">
        <v>73</v>
      </c>
      <c r="K28" s="190">
        <v>2004</v>
      </c>
      <c r="L28" s="317" t="s">
        <v>834</v>
      </c>
      <c r="M28" s="317">
        <v>16</v>
      </c>
      <c r="N28" s="317">
        <v>1590</v>
      </c>
      <c r="O28" s="214">
        <v>3900</v>
      </c>
      <c r="P28" s="17"/>
      <c r="Q28" s="196"/>
      <c r="R28" s="196"/>
      <c r="S28" s="17"/>
      <c r="T28" s="17"/>
      <c r="U28" s="8">
        <v>10000</v>
      </c>
      <c r="V28" s="197" t="s">
        <v>60</v>
      </c>
      <c r="W28" s="197" t="s">
        <v>60</v>
      </c>
      <c r="X28" s="195" t="s">
        <v>866</v>
      </c>
      <c r="Y28" s="195" t="s">
        <v>899</v>
      </c>
      <c r="Z28" s="195"/>
      <c r="AA28" s="195"/>
    </row>
    <row r="29" spans="1:27" ht="52.5" customHeight="1">
      <c r="A29" s="17">
        <v>25</v>
      </c>
      <c r="B29" s="194" t="s">
        <v>562</v>
      </c>
      <c r="C29" s="194" t="s">
        <v>562</v>
      </c>
      <c r="D29" s="315" t="s">
        <v>821</v>
      </c>
      <c r="E29" s="316" t="s">
        <v>822</v>
      </c>
      <c r="F29" s="317" t="s">
        <v>823</v>
      </c>
      <c r="G29" s="315" t="s">
        <v>824</v>
      </c>
      <c r="H29" s="317" t="s">
        <v>825</v>
      </c>
      <c r="I29" s="317">
        <v>7790</v>
      </c>
      <c r="J29" s="317" t="s">
        <v>835</v>
      </c>
      <c r="K29" s="317">
        <v>2002</v>
      </c>
      <c r="L29" s="317" t="s">
        <v>836</v>
      </c>
      <c r="M29" s="317">
        <v>60</v>
      </c>
      <c r="N29" s="317">
        <v>6900</v>
      </c>
      <c r="O29" s="214">
        <v>18000</v>
      </c>
      <c r="P29" s="17"/>
      <c r="Q29" s="196"/>
      <c r="R29" s="196"/>
      <c r="S29" s="17"/>
      <c r="T29" s="17"/>
      <c r="U29" s="8">
        <v>10000</v>
      </c>
      <c r="V29" s="197" t="s">
        <v>60</v>
      </c>
      <c r="W29" s="197" t="s">
        <v>60</v>
      </c>
      <c r="X29" s="315" t="s">
        <v>867</v>
      </c>
      <c r="Y29" s="315" t="s">
        <v>900</v>
      </c>
      <c r="Z29" s="195"/>
      <c r="AA29" s="195"/>
    </row>
    <row r="30" spans="1:27" ht="52.5" customHeight="1">
      <c r="A30" s="17">
        <v>26</v>
      </c>
      <c r="B30" s="194" t="s">
        <v>562</v>
      </c>
      <c r="C30" s="194" t="s">
        <v>562</v>
      </c>
      <c r="D30" s="318" t="s">
        <v>826</v>
      </c>
      <c r="E30" s="318" t="s">
        <v>827</v>
      </c>
      <c r="F30" s="318" t="s">
        <v>828</v>
      </c>
      <c r="G30" s="323" t="s">
        <v>829</v>
      </c>
      <c r="H30" s="319" t="s">
        <v>825</v>
      </c>
      <c r="I30" s="318">
        <v>2461</v>
      </c>
      <c r="J30" s="318">
        <v>80</v>
      </c>
      <c r="K30" s="318">
        <v>2004</v>
      </c>
      <c r="L30" s="318" t="s">
        <v>837</v>
      </c>
      <c r="M30" s="318">
        <v>23</v>
      </c>
      <c r="N30" s="318">
        <v>1643</v>
      </c>
      <c r="O30" s="318">
        <v>4600</v>
      </c>
      <c r="P30" s="17"/>
      <c r="Q30" s="196"/>
      <c r="R30" s="196"/>
      <c r="S30" s="17"/>
      <c r="T30" s="17"/>
      <c r="U30" s="8">
        <v>10000</v>
      </c>
      <c r="V30" s="197" t="s">
        <v>60</v>
      </c>
      <c r="W30" s="197" t="s">
        <v>60</v>
      </c>
      <c r="X30" s="315" t="s">
        <v>867</v>
      </c>
      <c r="Y30" s="315" t="s">
        <v>900</v>
      </c>
      <c r="Z30" s="195"/>
      <c r="AA30" s="195"/>
    </row>
    <row r="31" spans="1:27" ht="52.5" customHeight="1">
      <c r="A31" s="17">
        <v>27</v>
      </c>
      <c r="B31" s="194" t="s">
        <v>562</v>
      </c>
      <c r="C31" s="321" t="s">
        <v>377</v>
      </c>
      <c r="D31" s="318" t="s">
        <v>629</v>
      </c>
      <c r="E31" s="318">
        <v>200</v>
      </c>
      <c r="F31" s="318">
        <v>77747</v>
      </c>
      <c r="G31" s="323" t="s">
        <v>830</v>
      </c>
      <c r="H31" s="190" t="s">
        <v>626</v>
      </c>
      <c r="I31" s="190"/>
      <c r="J31" s="190"/>
      <c r="K31" s="190">
        <v>1993</v>
      </c>
      <c r="L31" s="318" t="s">
        <v>838</v>
      </c>
      <c r="M31" s="318">
        <v>3</v>
      </c>
      <c r="N31" s="318"/>
      <c r="O31" s="318"/>
      <c r="P31" s="17"/>
      <c r="Q31" s="196"/>
      <c r="R31" s="196"/>
      <c r="S31" s="17"/>
      <c r="T31" s="17"/>
      <c r="U31" s="8">
        <v>10000</v>
      </c>
      <c r="V31" s="197" t="s">
        <v>60</v>
      </c>
      <c r="W31" s="197" t="s">
        <v>60</v>
      </c>
      <c r="X31" s="195" t="s">
        <v>865</v>
      </c>
      <c r="Y31" s="195" t="s">
        <v>898</v>
      </c>
      <c r="Z31" s="195"/>
      <c r="AA31" s="195"/>
    </row>
    <row r="32" spans="1:27" ht="52.5" customHeight="1">
      <c r="A32" s="17">
        <v>28</v>
      </c>
      <c r="B32" s="212" t="s">
        <v>562</v>
      </c>
      <c r="C32" s="188" t="s">
        <v>33</v>
      </c>
      <c r="D32" s="212" t="s">
        <v>738</v>
      </c>
      <c r="E32" s="204" t="s">
        <v>739</v>
      </c>
      <c r="F32" s="188" t="s">
        <v>740</v>
      </c>
      <c r="G32" s="321" t="s">
        <v>741</v>
      </c>
      <c r="H32" s="188" t="s">
        <v>626</v>
      </c>
      <c r="I32" s="188">
        <v>2461</v>
      </c>
      <c r="J32" s="188" t="s">
        <v>742</v>
      </c>
      <c r="K32" s="188">
        <v>1997</v>
      </c>
      <c r="L32" s="213" t="s">
        <v>743</v>
      </c>
      <c r="M32" s="17">
        <v>6</v>
      </c>
      <c r="N32" s="214">
        <v>1410</v>
      </c>
      <c r="O32" s="214">
        <v>3500</v>
      </c>
      <c r="P32" s="17"/>
      <c r="Q32" s="196"/>
      <c r="R32" s="196"/>
      <c r="S32" s="17"/>
      <c r="T32" s="17"/>
      <c r="U32" s="8">
        <v>10000</v>
      </c>
      <c r="V32" s="197" t="s">
        <v>60</v>
      </c>
      <c r="W32" s="197" t="s">
        <v>60</v>
      </c>
      <c r="X32" s="195" t="s">
        <v>852</v>
      </c>
      <c r="Y32" s="195" t="s">
        <v>885</v>
      </c>
      <c r="Z32" s="195"/>
      <c r="AA32" s="195"/>
    </row>
    <row r="33" spans="1:27" ht="52.5" customHeight="1">
      <c r="A33" s="17">
        <v>29</v>
      </c>
      <c r="B33" s="194" t="s">
        <v>562</v>
      </c>
      <c r="C33" s="194" t="s">
        <v>562</v>
      </c>
      <c r="D33" s="318" t="s">
        <v>839</v>
      </c>
      <c r="E33" s="318" t="s">
        <v>840</v>
      </c>
      <c r="F33" s="318" t="s">
        <v>841</v>
      </c>
      <c r="G33" s="323" t="s">
        <v>842</v>
      </c>
      <c r="H33" s="319" t="s">
        <v>612</v>
      </c>
      <c r="I33" s="318">
        <v>1560</v>
      </c>
      <c r="J33" s="318">
        <v>55</v>
      </c>
      <c r="K33" s="318">
        <v>2007</v>
      </c>
      <c r="L33" s="318" t="s">
        <v>843</v>
      </c>
      <c r="M33" s="318">
        <v>5</v>
      </c>
      <c r="N33" s="318">
        <v>565</v>
      </c>
      <c r="O33" s="318">
        <v>1880</v>
      </c>
      <c r="P33" s="17"/>
      <c r="Q33" s="196"/>
      <c r="R33" s="196"/>
      <c r="S33" s="17"/>
      <c r="T33" s="17"/>
      <c r="U33" s="8">
        <v>10000</v>
      </c>
      <c r="V33" s="199" t="s">
        <v>58</v>
      </c>
      <c r="W33" s="199" t="s">
        <v>58</v>
      </c>
      <c r="X33" s="315" t="s">
        <v>868</v>
      </c>
      <c r="Y33" s="315" t="s">
        <v>901</v>
      </c>
      <c r="Z33" s="195"/>
      <c r="AA33" s="195"/>
    </row>
    <row r="34" spans="1:27" ht="52.5" customHeight="1">
      <c r="A34" s="17">
        <v>30</v>
      </c>
      <c r="B34" s="194" t="s">
        <v>562</v>
      </c>
      <c r="C34" s="17" t="s">
        <v>110</v>
      </c>
      <c r="D34" s="188" t="s">
        <v>608</v>
      </c>
      <c r="E34" s="188" t="s">
        <v>617</v>
      </c>
      <c r="F34" s="188" t="s">
        <v>618</v>
      </c>
      <c r="G34" s="321" t="s">
        <v>619</v>
      </c>
      <c r="H34" s="188" t="s">
        <v>612</v>
      </c>
      <c r="I34" s="17">
        <v>1360</v>
      </c>
      <c r="J34" s="17" t="s">
        <v>620</v>
      </c>
      <c r="K34" s="17">
        <v>2006</v>
      </c>
      <c r="L34" s="200" t="s">
        <v>621</v>
      </c>
      <c r="M34" s="17">
        <v>5</v>
      </c>
      <c r="N34" s="17">
        <v>400</v>
      </c>
      <c r="O34" s="17">
        <v>1499</v>
      </c>
      <c r="P34" s="17"/>
      <c r="Q34" s="196"/>
      <c r="R34" s="196"/>
      <c r="S34" s="17"/>
      <c r="T34" s="17"/>
      <c r="U34" s="8">
        <v>10000</v>
      </c>
      <c r="V34" s="199" t="s">
        <v>58</v>
      </c>
      <c r="W34" s="199" t="s">
        <v>58</v>
      </c>
      <c r="X34" s="195" t="s">
        <v>869</v>
      </c>
      <c r="Y34" s="195" t="s">
        <v>902</v>
      </c>
      <c r="Z34" s="195"/>
      <c r="AA34" s="195"/>
    </row>
    <row r="35" spans="1:27" ht="52.5" customHeight="1">
      <c r="A35" s="17">
        <v>31</v>
      </c>
      <c r="B35" s="194" t="s">
        <v>562</v>
      </c>
      <c r="C35" s="17" t="s">
        <v>110</v>
      </c>
      <c r="D35" s="188" t="s">
        <v>622</v>
      </c>
      <c r="E35" s="188" t="s">
        <v>623</v>
      </c>
      <c r="F35" s="188" t="s">
        <v>624</v>
      </c>
      <c r="G35" s="321" t="s">
        <v>625</v>
      </c>
      <c r="H35" s="188" t="s">
        <v>626</v>
      </c>
      <c r="I35" s="17">
        <v>2417</v>
      </c>
      <c r="J35" s="17" t="s">
        <v>627</v>
      </c>
      <c r="K35" s="17">
        <v>1998</v>
      </c>
      <c r="L35" s="200" t="s">
        <v>628</v>
      </c>
      <c r="M35" s="17">
        <v>3</v>
      </c>
      <c r="N35" s="17">
        <v>1350</v>
      </c>
      <c r="O35" s="17">
        <v>2900</v>
      </c>
      <c r="P35" s="17"/>
      <c r="Q35" s="196"/>
      <c r="R35" s="196"/>
      <c r="S35" s="17"/>
      <c r="T35" s="17"/>
      <c r="U35" s="8">
        <v>10000</v>
      </c>
      <c r="V35" s="197" t="s">
        <v>60</v>
      </c>
      <c r="W35" s="197" t="s">
        <v>60</v>
      </c>
      <c r="X35" s="195" t="s">
        <v>870</v>
      </c>
      <c r="Y35" s="195" t="s">
        <v>903</v>
      </c>
      <c r="Z35" s="195"/>
      <c r="AA35" s="195"/>
    </row>
    <row r="36" spans="1:27" ht="52.5" customHeight="1">
      <c r="A36" s="17">
        <v>32</v>
      </c>
      <c r="B36" s="194" t="s">
        <v>562</v>
      </c>
      <c r="C36" s="17" t="s">
        <v>110</v>
      </c>
      <c r="D36" s="188" t="s">
        <v>631</v>
      </c>
      <c r="E36" s="188" t="s">
        <v>632</v>
      </c>
      <c r="F36" s="188">
        <v>651651</v>
      </c>
      <c r="G36" s="321" t="s">
        <v>633</v>
      </c>
      <c r="H36" s="188" t="s">
        <v>634</v>
      </c>
      <c r="I36" s="17">
        <v>3900</v>
      </c>
      <c r="J36" s="17" t="s">
        <v>635</v>
      </c>
      <c r="K36" s="17">
        <v>1988</v>
      </c>
      <c r="L36" s="200" t="s">
        <v>636</v>
      </c>
      <c r="M36" s="17">
        <v>2</v>
      </c>
      <c r="N36" s="17"/>
      <c r="O36" s="17">
        <v>5840</v>
      </c>
      <c r="P36" s="17"/>
      <c r="Q36" s="196"/>
      <c r="R36" s="196"/>
      <c r="S36" s="17"/>
      <c r="T36" s="17"/>
      <c r="U36" s="8">
        <v>10000</v>
      </c>
      <c r="V36" s="197" t="s">
        <v>60</v>
      </c>
      <c r="W36" s="197" t="s">
        <v>60</v>
      </c>
      <c r="X36" s="195" t="s">
        <v>871</v>
      </c>
      <c r="Y36" s="195" t="s">
        <v>904</v>
      </c>
      <c r="Z36" s="195"/>
      <c r="AA36" s="195"/>
    </row>
    <row r="37" spans="1:27" ht="52.5" customHeight="1">
      <c r="A37" s="17">
        <v>33</v>
      </c>
      <c r="B37" s="194" t="s">
        <v>562</v>
      </c>
      <c r="C37" s="17" t="s">
        <v>110</v>
      </c>
      <c r="D37" s="188" t="s">
        <v>637</v>
      </c>
      <c r="E37" s="188" t="s">
        <v>638</v>
      </c>
      <c r="F37" s="188">
        <v>602032</v>
      </c>
      <c r="G37" s="321" t="s">
        <v>639</v>
      </c>
      <c r="H37" s="188" t="s">
        <v>634</v>
      </c>
      <c r="I37" s="17">
        <v>3120</v>
      </c>
      <c r="J37" s="17" t="s">
        <v>630</v>
      </c>
      <c r="K37" s="17">
        <v>1987</v>
      </c>
      <c r="L37" s="200" t="s">
        <v>640</v>
      </c>
      <c r="M37" s="17">
        <v>1</v>
      </c>
      <c r="N37" s="17"/>
      <c r="O37" s="17"/>
      <c r="P37" s="17"/>
      <c r="Q37" s="196"/>
      <c r="R37" s="196"/>
      <c r="S37" s="17"/>
      <c r="T37" s="17"/>
      <c r="U37" s="8">
        <v>10000</v>
      </c>
      <c r="V37" s="197" t="s">
        <v>60</v>
      </c>
      <c r="W37" s="197" t="s">
        <v>60</v>
      </c>
      <c r="X37" s="195" t="s">
        <v>872</v>
      </c>
      <c r="Y37" s="195" t="s">
        <v>905</v>
      </c>
      <c r="Z37" s="195"/>
      <c r="AA37" s="195"/>
    </row>
    <row r="38" spans="1:27" ht="52.5" customHeight="1">
      <c r="A38" s="17">
        <v>34</v>
      </c>
      <c r="B38" s="194" t="s">
        <v>562</v>
      </c>
      <c r="C38" s="17" t="s">
        <v>110</v>
      </c>
      <c r="D38" s="188" t="s">
        <v>641</v>
      </c>
      <c r="E38" s="188">
        <v>912</v>
      </c>
      <c r="F38" s="188" t="s">
        <v>642</v>
      </c>
      <c r="G38" s="321" t="s">
        <v>643</v>
      </c>
      <c r="H38" s="188" t="s">
        <v>634</v>
      </c>
      <c r="I38" s="17">
        <v>4562</v>
      </c>
      <c r="J38" s="17" t="s">
        <v>644</v>
      </c>
      <c r="K38" s="17">
        <v>1985</v>
      </c>
      <c r="L38" s="200" t="s">
        <v>645</v>
      </c>
      <c r="M38" s="17">
        <v>2</v>
      </c>
      <c r="N38" s="17">
        <v>0</v>
      </c>
      <c r="O38" s="17"/>
      <c r="P38" s="17"/>
      <c r="Q38" s="196"/>
      <c r="R38" s="196"/>
      <c r="S38" s="17"/>
      <c r="T38" s="17"/>
      <c r="U38" s="8">
        <v>10000</v>
      </c>
      <c r="V38" s="197" t="s">
        <v>60</v>
      </c>
      <c r="W38" s="197" t="s">
        <v>60</v>
      </c>
      <c r="X38" s="195" t="s">
        <v>873</v>
      </c>
      <c r="Y38" s="195" t="s">
        <v>906</v>
      </c>
      <c r="Z38" s="195"/>
      <c r="AA38" s="195"/>
    </row>
    <row r="39" spans="1:27" ht="52.5" customHeight="1">
      <c r="A39" s="17">
        <v>35</v>
      </c>
      <c r="B39" s="194" t="s">
        <v>562</v>
      </c>
      <c r="C39" s="17" t="s">
        <v>110</v>
      </c>
      <c r="D39" s="188" t="s">
        <v>646</v>
      </c>
      <c r="E39" s="188" t="s">
        <v>647</v>
      </c>
      <c r="F39" s="188">
        <v>81283</v>
      </c>
      <c r="G39" s="321" t="s">
        <v>648</v>
      </c>
      <c r="H39" s="188" t="s">
        <v>649</v>
      </c>
      <c r="I39" s="17">
        <v>0</v>
      </c>
      <c r="J39" s="17">
        <v>0</v>
      </c>
      <c r="K39" s="17">
        <v>1977</v>
      </c>
      <c r="L39" s="200" t="s">
        <v>650</v>
      </c>
      <c r="M39" s="17">
        <v>0</v>
      </c>
      <c r="N39" s="17">
        <v>4500</v>
      </c>
      <c r="O39" s="17">
        <v>6500</v>
      </c>
      <c r="P39" s="17"/>
      <c r="Q39" s="196"/>
      <c r="R39" s="196"/>
      <c r="S39" s="17"/>
      <c r="T39" s="17"/>
      <c r="U39" s="17"/>
      <c r="V39" s="197" t="s">
        <v>60</v>
      </c>
      <c r="W39" s="197" t="s">
        <v>60</v>
      </c>
      <c r="X39" s="195" t="s">
        <v>874</v>
      </c>
      <c r="Y39" s="195" t="s">
        <v>907</v>
      </c>
      <c r="Z39" s="195"/>
      <c r="AA39" s="195"/>
    </row>
    <row r="40" spans="1:27" ht="52.5" customHeight="1">
      <c r="A40" s="17">
        <v>36</v>
      </c>
      <c r="B40" s="194" t="s">
        <v>562</v>
      </c>
      <c r="C40" s="17" t="s">
        <v>110</v>
      </c>
      <c r="D40" s="188" t="s">
        <v>651</v>
      </c>
      <c r="E40" s="188" t="s">
        <v>652</v>
      </c>
      <c r="F40" s="188">
        <v>36338</v>
      </c>
      <c r="G40" s="321" t="s">
        <v>653</v>
      </c>
      <c r="H40" s="188" t="s">
        <v>649</v>
      </c>
      <c r="I40" s="17">
        <v>0</v>
      </c>
      <c r="J40" s="17">
        <v>0</v>
      </c>
      <c r="K40" s="17">
        <v>1987</v>
      </c>
      <c r="L40" s="200" t="s">
        <v>654</v>
      </c>
      <c r="M40" s="17"/>
      <c r="N40" s="17">
        <v>4000</v>
      </c>
      <c r="O40" s="17"/>
      <c r="P40" s="17"/>
      <c r="Q40" s="196"/>
      <c r="R40" s="196"/>
      <c r="S40" s="17"/>
      <c r="T40" s="17"/>
      <c r="U40" s="17"/>
      <c r="V40" s="197" t="s">
        <v>60</v>
      </c>
      <c r="W40" s="197" t="s">
        <v>60</v>
      </c>
      <c r="X40" s="195" t="s">
        <v>875</v>
      </c>
      <c r="Y40" s="195" t="s">
        <v>908</v>
      </c>
      <c r="Z40" s="195"/>
      <c r="AA40" s="195"/>
    </row>
    <row r="41" spans="1:27" ht="52.5" customHeight="1">
      <c r="A41" s="17">
        <v>37</v>
      </c>
      <c r="B41" s="194" t="s">
        <v>562</v>
      </c>
      <c r="C41" s="17" t="s">
        <v>110</v>
      </c>
      <c r="D41" s="188" t="s">
        <v>655</v>
      </c>
      <c r="E41" s="188" t="s">
        <v>656</v>
      </c>
      <c r="F41" s="188" t="s">
        <v>657</v>
      </c>
      <c r="G41" s="321" t="s">
        <v>658</v>
      </c>
      <c r="H41" s="188" t="s">
        <v>659</v>
      </c>
      <c r="I41" s="17"/>
      <c r="J41" s="17"/>
      <c r="K41" s="17">
        <v>2009</v>
      </c>
      <c r="L41" s="200"/>
      <c r="M41" s="17"/>
      <c r="N41" s="17"/>
      <c r="O41" s="17"/>
      <c r="P41" s="17"/>
      <c r="Q41" s="196"/>
      <c r="R41" s="196"/>
      <c r="S41" s="17"/>
      <c r="T41" s="17"/>
      <c r="U41" s="17"/>
      <c r="V41" s="197" t="s">
        <v>60</v>
      </c>
      <c r="W41" s="197" t="s">
        <v>60</v>
      </c>
      <c r="X41" s="195" t="s">
        <v>876</v>
      </c>
      <c r="Y41" s="195" t="s">
        <v>909</v>
      </c>
      <c r="Z41" s="195"/>
      <c r="AA41" s="195"/>
    </row>
    <row r="42" spans="1:27" ht="52.5" customHeight="1">
      <c r="A42" s="17">
        <v>38</v>
      </c>
      <c r="B42" s="194" t="s">
        <v>562</v>
      </c>
      <c r="C42" s="17" t="s">
        <v>110</v>
      </c>
      <c r="D42" s="188" t="s">
        <v>660</v>
      </c>
      <c r="E42" s="188" t="s">
        <v>661</v>
      </c>
      <c r="F42" s="188">
        <v>717667</v>
      </c>
      <c r="G42" s="321" t="s">
        <v>658</v>
      </c>
      <c r="H42" s="188" t="s">
        <v>634</v>
      </c>
      <c r="I42" s="17">
        <v>4500</v>
      </c>
      <c r="J42" s="17" t="s">
        <v>662</v>
      </c>
      <c r="K42" s="17">
        <v>2006</v>
      </c>
      <c r="L42" s="200" t="s">
        <v>663</v>
      </c>
      <c r="M42" s="188">
        <v>1</v>
      </c>
      <c r="N42" s="17"/>
      <c r="O42" s="17"/>
      <c r="P42" s="17"/>
      <c r="Q42" s="196"/>
      <c r="R42" s="196"/>
      <c r="S42" s="17"/>
      <c r="T42" s="17"/>
      <c r="U42" s="8">
        <v>10000</v>
      </c>
      <c r="V42" s="197" t="s">
        <v>60</v>
      </c>
      <c r="W42" s="197" t="s">
        <v>60</v>
      </c>
      <c r="X42" s="195" t="s">
        <v>877</v>
      </c>
      <c r="Y42" s="195" t="s">
        <v>910</v>
      </c>
      <c r="Z42" s="195"/>
      <c r="AA42" s="195"/>
    </row>
    <row r="43" spans="1:27" ht="52.5" customHeight="1">
      <c r="A43" s="17">
        <v>39</v>
      </c>
      <c r="B43" s="194" t="s">
        <v>562</v>
      </c>
      <c r="C43" s="17" t="s">
        <v>110</v>
      </c>
      <c r="D43" s="203" t="s">
        <v>664</v>
      </c>
      <c r="E43" s="188" t="s">
        <v>665</v>
      </c>
      <c r="F43" s="188">
        <v>216267</v>
      </c>
      <c r="G43" s="321" t="s">
        <v>658</v>
      </c>
      <c r="H43" s="188" t="s">
        <v>666</v>
      </c>
      <c r="I43" s="17">
        <v>3121</v>
      </c>
      <c r="J43" s="17" t="s">
        <v>667</v>
      </c>
      <c r="K43" s="17">
        <v>1980</v>
      </c>
      <c r="L43" s="200"/>
      <c r="M43" s="17">
        <v>1</v>
      </c>
      <c r="N43" s="17"/>
      <c r="O43" s="17"/>
      <c r="P43" s="17"/>
      <c r="Q43" s="196"/>
      <c r="R43" s="196"/>
      <c r="S43" s="17"/>
      <c r="T43" s="17"/>
      <c r="U43" s="8">
        <v>10000</v>
      </c>
      <c r="V43" s="197" t="s">
        <v>60</v>
      </c>
      <c r="W43" s="197" t="s">
        <v>60</v>
      </c>
      <c r="X43" s="195" t="s">
        <v>876</v>
      </c>
      <c r="Y43" s="195" t="s">
        <v>909</v>
      </c>
      <c r="Z43" s="195"/>
      <c r="AA43" s="195"/>
    </row>
    <row r="44" spans="1:27" ht="52.5" customHeight="1">
      <c r="A44" s="17">
        <v>40</v>
      </c>
      <c r="B44" s="194" t="s">
        <v>562</v>
      </c>
      <c r="C44" s="17" t="s">
        <v>110</v>
      </c>
      <c r="D44" s="188" t="s">
        <v>668</v>
      </c>
      <c r="E44" s="204"/>
      <c r="F44" s="188">
        <v>567</v>
      </c>
      <c r="G44" s="321" t="s">
        <v>658</v>
      </c>
      <c r="H44" s="188" t="s">
        <v>659</v>
      </c>
      <c r="I44" s="17"/>
      <c r="J44" s="17"/>
      <c r="K44" s="17">
        <v>1990</v>
      </c>
      <c r="L44" s="200"/>
      <c r="M44" s="17"/>
      <c r="N44" s="17">
        <v>500</v>
      </c>
      <c r="O44" s="17"/>
      <c r="P44" s="17"/>
      <c r="Q44" s="196"/>
      <c r="R44" s="196"/>
      <c r="S44" s="17"/>
      <c r="T44" s="17"/>
      <c r="U44" s="17"/>
      <c r="V44" s="197" t="s">
        <v>60</v>
      </c>
      <c r="W44" s="197" t="s">
        <v>60</v>
      </c>
      <c r="X44" s="195" t="s">
        <v>876</v>
      </c>
      <c r="Y44" s="195" t="s">
        <v>909</v>
      </c>
      <c r="Z44" s="195"/>
      <c r="AA44" s="195"/>
    </row>
    <row r="45" spans="1:27" ht="52.5" customHeight="1">
      <c r="A45" s="17">
        <v>41</v>
      </c>
      <c r="B45" s="194" t="s">
        <v>562</v>
      </c>
      <c r="C45" s="17" t="s">
        <v>110</v>
      </c>
      <c r="D45" s="188" t="s">
        <v>669</v>
      </c>
      <c r="E45" s="204"/>
      <c r="F45" s="188">
        <v>780</v>
      </c>
      <c r="G45" s="321" t="s">
        <v>658</v>
      </c>
      <c r="H45" s="188" t="s">
        <v>659</v>
      </c>
      <c r="I45" s="17"/>
      <c r="J45" s="17"/>
      <c r="K45" s="17">
        <v>1990</v>
      </c>
      <c r="L45" s="200"/>
      <c r="M45" s="17"/>
      <c r="N45" s="17" t="s">
        <v>670</v>
      </c>
      <c r="O45" s="17"/>
      <c r="P45" s="17"/>
      <c r="Q45" s="196"/>
      <c r="R45" s="196"/>
      <c r="S45" s="17"/>
      <c r="T45" s="17"/>
      <c r="U45" s="17"/>
      <c r="V45" s="197" t="s">
        <v>60</v>
      </c>
      <c r="W45" s="197" t="s">
        <v>60</v>
      </c>
      <c r="X45" s="195" t="s">
        <v>876</v>
      </c>
      <c r="Y45" s="195" t="s">
        <v>909</v>
      </c>
      <c r="Z45" s="195"/>
      <c r="AA45" s="195"/>
    </row>
    <row r="46" spans="1:27" ht="52.5" customHeight="1">
      <c r="A46" s="17">
        <v>42</v>
      </c>
      <c r="B46" s="194" t="s">
        <v>562</v>
      </c>
      <c r="C46" s="17" t="s">
        <v>110</v>
      </c>
      <c r="D46" s="188" t="s">
        <v>671</v>
      </c>
      <c r="E46" s="204" t="s">
        <v>672</v>
      </c>
      <c r="F46" s="188">
        <v>76080678</v>
      </c>
      <c r="G46" s="321" t="s">
        <v>658</v>
      </c>
      <c r="H46" s="188" t="s">
        <v>659</v>
      </c>
      <c r="I46" s="17"/>
      <c r="J46" s="17"/>
      <c r="K46" s="17">
        <v>2008</v>
      </c>
      <c r="L46" s="200"/>
      <c r="M46" s="17"/>
      <c r="N46" s="17" t="s">
        <v>673</v>
      </c>
      <c r="O46" s="17"/>
      <c r="P46" s="17"/>
      <c r="Q46" s="196"/>
      <c r="R46" s="196"/>
      <c r="S46" s="17"/>
      <c r="T46" s="17"/>
      <c r="U46" s="17"/>
      <c r="V46" s="197" t="s">
        <v>60</v>
      </c>
      <c r="W46" s="197" t="s">
        <v>60</v>
      </c>
      <c r="X46" s="195" t="s">
        <v>876</v>
      </c>
      <c r="Y46" s="195" t="s">
        <v>909</v>
      </c>
      <c r="Z46" s="195"/>
      <c r="AA46" s="195"/>
    </row>
    <row r="47" spans="1:27" ht="52.5" customHeight="1">
      <c r="A47" s="17">
        <v>43</v>
      </c>
      <c r="B47" s="194" t="s">
        <v>562</v>
      </c>
      <c r="C47" s="17" t="s">
        <v>110</v>
      </c>
      <c r="D47" s="188" t="s">
        <v>629</v>
      </c>
      <c r="E47" s="204">
        <v>200</v>
      </c>
      <c r="F47" s="188">
        <v>46215</v>
      </c>
      <c r="G47" s="321" t="s">
        <v>679</v>
      </c>
      <c r="H47" s="188" t="s">
        <v>680</v>
      </c>
      <c r="I47" s="17">
        <v>6842</v>
      </c>
      <c r="J47" s="17"/>
      <c r="K47" s="17">
        <v>1987</v>
      </c>
      <c r="L47" s="200" t="s">
        <v>681</v>
      </c>
      <c r="M47" s="17">
        <v>2</v>
      </c>
      <c r="N47" s="17">
        <v>6000</v>
      </c>
      <c r="O47" s="17">
        <v>10800</v>
      </c>
      <c r="P47" s="17"/>
      <c r="Q47" s="196"/>
      <c r="R47" s="196"/>
      <c r="S47" s="17"/>
      <c r="T47" s="17"/>
      <c r="U47" s="8">
        <v>10000</v>
      </c>
      <c r="V47" s="197" t="s">
        <v>60</v>
      </c>
      <c r="W47" s="197" t="s">
        <v>60</v>
      </c>
      <c r="X47" s="195" t="s">
        <v>878</v>
      </c>
      <c r="Y47" s="195" t="s">
        <v>911</v>
      </c>
      <c r="Z47" s="195"/>
      <c r="AA47" s="195"/>
    </row>
    <row r="48" spans="1:27" ht="52.5" customHeight="1">
      <c r="A48" s="17">
        <v>44</v>
      </c>
      <c r="B48" s="205" t="s">
        <v>562</v>
      </c>
      <c r="C48" s="188" t="s">
        <v>110</v>
      </c>
      <c r="D48" s="205" t="s">
        <v>693</v>
      </c>
      <c r="E48" s="204" t="s">
        <v>694</v>
      </c>
      <c r="F48" s="188" t="s">
        <v>695</v>
      </c>
      <c r="G48" s="321" t="s">
        <v>658</v>
      </c>
      <c r="H48" s="188" t="s">
        <v>696</v>
      </c>
      <c r="I48" s="188"/>
      <c r="J48" s="188"/>
      <c r="K48" s="188">
        <v>2005</v>
      </c>
      <c r="L48" s="200"/>
      <c r="M48" s="17">
        <v>1</v>
      </c>
      <c r="N48" s="17"/>
      <c r="O48" s="17"/>
      <c r="P48" s="17"/>
      <c r="Q48" s="196"/>
      <c r="R48" s="202" t="s">
        <v>845</v>
      </c>
      <c r="S48" s="399" t="s">
        <v>616</v>
      </c>
      <c r="T48" s="400"/>
      <c r="U48" s="8">
        <v>10000</v>
      </c>
      <c r="V48" s="197" t="s">
        <v>60</v>
      </c>
      <c r="W48" s="197" t="s">
        <v>60</v>
      </c>
      <c r="X48" s="195" t="s">
        <v>879</v>
      </c>
      <c r="Y48" s="195" t="s">
        <v>912</v>
      </c>
      <c r="Z48" s="195" t="s">
        <v>879</v>
      </c>
      <c r="AA48" s="195" t="s">
        <v>912</v>
      </c>
    </row>
    <row r="49" spans="1:27" ht="52.5" customHeight="1">
      <c r="A49" s="17">
        <v>45</v>
      </c>
      <c r="B49" s="205" t="s">
        <v>562</v>
      </c>
      <c r="C49" s="188" t="s">
        <v>110</v>
      </c>
      <c r="D49" s="205" t="s">
        <v>637</v>
      </c>
      <c r="E49" s="204">
        <v>1224</v>
      </c>
      <c r="F49" s="188">
        <v>4181</v>
      </c>
      <c r="G49" s="321" t="s">
        <v>697</v>
      </c>
      <c r="H49" s="188" t="s">
        <v>634</v>
      </c>
      <c r="I49" s="188">
        <v>6842</v>
      </c>
      <c r="J49" s="188"/>
      <c r="K49" s="188">
        <v>1994</v>
      </c>
      <c r="L49" s="200" t="s">
        <v>698</v>
      </c>
      <c r="M49" s="17">
        <v>2</v>
      </c>
      <c r="N49" s="17"/>
      <c r="O49" s="17"/>
      <c r="P49" s="17"/>
      <c r="Q49" s="196"/>
      <c r="R49" s="196"/>
      <c r="S49" s="17"/>
      <c r="T49" s="17"/>
      <c r="U49" s="8">
        <v>10000</v>
      </c>
      <c r="V49" s="197" t="s">
        <v>60</v>
      </c>
      <c r="W49" s="197" t="s">
        <v>60</v>
      </c>
      <c r="X49" s="195" t="s">
        <v>880</v>
      </c>
      <c r="Y49" s="195" t="s">
        <v>913</v>
      </c>
      <c r="Z49" s="195"/>
      <c r="AA49" s="195"/>
    </row>
  </sheetData>
  <sheetProtection/>
  <mergeCells count="26">
    <mergeCell ref="A1:N1"/>
    <mergeCell ref="P1:A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U2:U4"/>
    <mergeCell ref="V2:W3"/>
    <mergeCell ref="X2:Y3"/>
    <mergeCell ref="Z2:AA3"/>
    <mergeCell ref="S48:T48"/>
    <mergeCell ref="O2:O4"/>
    <mergeCell ref="P2:P4"/>
    <mergeCell ref="Q2:Q4"/>
    <mergeCell ref="R2:R4"/>
    <mergeCell ref="S2:T3"/>
  </mergeCells>
  <printOptions/>
  <pageMargins left="0.3125" right="0.28125" top="0.23697916666666666" bottom="0.1218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mpiotrowski</dc:creator>
  <cp:keywords/>
  <dc:description/>
  <cp:lastModifiedBy>MariuszP</cp:lastModifiedBy>
  <cp:lastPrinted>2016-11-28T09:07:55Z</cp:lastPrinted>
  <dcterms:created xsi:type="dcterms:W3CDTF">2011-05-23T11:17:19Z</dcterms:created>
  <dcterms:modified xsi:type="dcterms:W3CDTF">2018-11-20T21:37:52Z</dcterms:modified>
  <cp:category/>
  <cp:version/>
  <cp:contentType/>
  <cp:contentStatus/>
</cp:coreProperties>
</file>